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d.docs.live.net/6b52f5d3492153cf/Desktop/homepege/55kaisimobi/"/>
    </mc:Choice>
  </mc:AlternateContent>
  <xr:revisionPtr revIDLastSave="8" documentId="13_ncr:1_{D6FEED4F-23E0-4BA2-A85D-5B7B61C82AB3}" xr6:coauthVersionLast="47" xr6:coauthVersionMax="47" xr10:uidLastSave="{FCF9CE1D-78E8-41EC-904C-18C31D93BBBD}"/>
  <bookViews>
    <workbookView xWindow="28680" yWindow="-120" windowWidth="29040" windowHeight="15720" tabRatio="765" xr2:uid="{C2826EEB-A701-42C9-911C-A9798C3D5723}"/>
  </bookViews>
  <sheets>
    <sheet name="最初にお読み願います" sheetId="17" r:id="rId1"/>
    <sheet name="学校番号一覧" sheetId="2" r:id="rId2"/>
    <sheet name="校内審査点数計算" sheetId="16" r:id="rId3"/>
    <sheet name="出品明細書" sheetId="9" r:id="rId4"/>
    <sheet name="出品目録記入法" sheetId="1" r:id="rId5"/>
    <sheet name="生徒名簿表" sheetId="12" r:id="rId6"/>
    <sheet name="絵画　出品目録 " sheetId="4" r:id="rId7"/>
    <sheet name="版画　出品目録 " sheetId="13" r:id="rId8"/>
    <sheet name="デザイン　出品目録 " sheetId="15" r:id="rId9"/>
  </sheets>
  <externalReferences>
    <externalReference r:id="rId10"/>
    <externalReference r:id="rId11"/>
  </externalReferences>
  <definedNames>
    <definedName name="_xlnm._FilterDatabase" localSheetId="1" hidden="1">学校番号一覧!$A$5:$E$5</definedName>
    <definedName name="_xlnm._FilterDatabase" localSheetId="5" hidden="1">生徒名簿表!$B$2:$L$105</definedName>
    <definedName name="_xlnm.Print_Area" localSheetId="8">'デザイン　出品目録 '!$D$1:$U$350</definedName>
    <definedName name="_xlnm.Print_Area" localSheetId="6">'絵画　出品目録 '!$D$1:$U$350</definedName>
    <definedName name="_xlnm.Print_Area" localSheetId="0">最初にお読み願います!$A$1:$U$117</definedName>
    <definedName name="_xlnm.Print_Area" localSheetId="4">出品目録記入法!$A$1:$V$80</definedName>
    <definedName name="_xlnm.Print_Area" localSheetId="7">'版画　出品目録 '!$D$1:$U$350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0" i="1" l="1"/>
  <c r="K345" i="13"/>
  <c r="K344" i="13"/>
  <c r="K343" i="13"/>
  <c r="K342" i="13"/>
  <c r="K341" i="13"/>
  <c r="K340" i="13"/>
  <c r="K339" i="13"/>
  <c r="K338" i="13"/>
  <c r="K337" i="13"/>
  <c r="K336" i="13"/>
  <c r="K335" i="13"/>
  <c r="K334" i="13"/>
  <c r="K333" i="13"/>
  <c r="K332" i="13"/>
  <c r="K331" i="13"/>
  <c r="K330" i="13"/>
  <c r="K329" i="13"/>
  <c r="K328" i="13"/>
  <c r="K327" i="13"/>
  <c r="K326" i="13"/>
  <c r="K325" i="13"/>
  <c r="K324" i="13"/>
  <c r="K323" i="13"/>
  <c r="K322" i="13"/>
  <c r="K321" i="13"/>
  <c r="K310" i="13"/>
  <c r="K309" i="13"/>
  <c r="K308" i="13"/>
  <c r="K307" i="13"/>
  <c r="K306" i="13"/>
  <c r="K305" i="13"/>
  <c r="K304" i="13"/>
  <c r="K303" i="13"/>
  <c r="K302" i="13"/>
  <c r="K301" i="13"/>
  <c r="K300" i="13"/>
  <c r="K299" i="13"/>
  <c r="K298" i="13"/>
  <c r="K297" i="13"/>
  <c r="K296" i="13"/>
  <c r="K295" i="13"/>
  <c r="K294" i="13"/>
  <c r="K293" i="13"/>
  <c r="K292" i="13"/>
  <c r="K291" i="13"/>
  <c r="K290" i="13"/>
  <c r="K289" i="13"/>
  <c r="K288" i="13"/>
  <c r="K287" i="13"/>
  <c r="K286" i="13"/>
  <c r="K275" i="13"/>
  <c r="K274" i="13"/>
  <c r="K273" i="13"/>
  <c r="K272" i="13"/>
  <c r="K271" i="13"/>
  <c r="K270" i="13"/>
  <c r="K269" i="13"/>
  <c r="K268" i="13"/>
  <c r="K267" i="13"/>
  <c r="K266" i="13"/>
  <c r="K265" i="13"/>
  <c r="K264" i="13"/>
  <c r="K263" i="13"/>
  <c r="K262" i="13"/>
  <c r="K261" i="13"/>
  <c r="K260" i="13"/>
  <c r="K259" i="13"/>
  <c r="K258" i="13"/>
  <c r="K257" i="13"/>
  <c r="K256" i="13"/>
  <c r="K255" i="13"/>
  <c r="K254" i="13"/>
  <c r="K253" i="13"/>
  <c r="K252" i="13"/>
  <c r="K251" i="13"/>
  <c r="K240" i="13"/>
  <c r="K239" i="13"/>
  <c r="K238" i="13"/>
  <c r="K237" i="13"/>
  <c r="K236" i="13"/>
  <c r="K235" i="13"/>
  <c r="K234" i="13"/>
  <c r="K233" i="13"/>
  <c r="K232" i="13"/>
  <c r="K231" i="13"/>
  <c r="K230" i="13"/>
  <c r="K229" i="13"/>
  <c r="K228" i="13"/>
  <c r="K227" i="13"/>
  <c r="K226" i="13"/>
  <c r="K225" i="13"/>
  <c r="K224" i="13"/>
  <c r="K223" i="13"/>
  <c r="K222" i="13"/>
  <c r="K221" i="13"/>
  <c r="K220" i="13"/>
  <c r="K219" i="13"/>
  <c r="K218" i="13"/>
  <c r="K217" i="13"/>
  <c r="K216" i="13"/>
  <c r="K205" i="13"/>
  <c r="K204" i="13"/>
  <c r="K203" i="13"/>
  <c r="K202" i="13"/>
  <c r="K201" i="13"/>
  <c r="K200" i="13"/>
  <c r="K199" i="13"/>
  <c r="K198" i="13"/>
  <c r="K197" i="13"/>
  <c r="K196" i="13"/>
  <c r="K195" i="13"/>
  <c r="K194" i="13"/>
  <c r="K193" i="13"/>
  <c r="K192" i="13"/>
  <c r="K191" i="13"/>
  <c r="K190" i="13"/>
  <c r="K189" i="13"/>
  <c r="K188" i="13"/>
  <c r="K187" i="13"/>
  <c r="K186" i="13"/>
  <c r="K185" i="13"/>
  <c r="K184" i="13"/>
  <c r="K183" i="13"/>
  <c r="K182" i="13"/>
  <c r="K181" i="13"/>
  <c r="K170" i="13"/>
  <c r="K169" i="13"/>
  <c r="K168" i="13"/>
  <c r="K167" i="13"/>
  <c r="K166" i="13"/>
  <c r="K165" i="13"/>
  <c r="K164" i="13"/>
  <c r="K163" i="13"/>
  <c r="K162" i="13"/>
  <c r="K161" i="13"/>
  <c r="K160" i="13"/>
  <c r="K159" i="13"/>
  <c r="K158" i="13"/>
  <c r="K157" i="13"/>
  <c r="K156" i="13"/>
  <c r="K155" i="13"/>
  <c r="K154" i="13"/>
  <c r="K153" i="13"/>
  <c r="K152" i="13"/>
  <c r="K151" i="13"/>
  <c r="K150" i="13"/>
  <c r="K149" i="13"/>
  <c r="K148" i="13"/>
  <c r="K147" i="13"/>
  <c r="K146" i="13"/>
  <c r="K135" i="13"/>
  <c r="K134" i="13"/>
  <c r="K133" i="13"/>
  <c r="K132" i="13"/>
  <c r="K131" i="13"/>
  <c r="K130" i="13"/>
  <c r="K129" i="13"/>
  <c r="K128" i="13"/>
  <c r="K127" i="13"/>
  <c r="K126" i="13"/>
  <c r="K125" i="13"/>
  <c r="K124" i="13"/>
  <c r="K123" i="13"/>
  <c r="K122" i="13"/>
  <c r="K121" i="13"/>
  <c r="K120" i="13"/>
  <c r="K119" i="13"/>
  <c r="K118" i="13"/>
  <c r="K117" i="13"/>
  <c r="K116" i="13"/>
  <c r="K115" i="13"/>
  <c r="K114" i="13"/>
  <c r="K113" i="13"/>
  <c r="K112" i="13"/>
  <c r="K111" i="13"/>
  <c r="K100" i="13"/>
  <c r="K99" i="13"/>
  <c r="K98" i="13"/>
  <c r="K97" i="13"/>
  <c r="K96" i="13"/>
  <c r="K95" i="13"/>
  <c r="K94" i="13"/>
  <c r="K93" i="13"/>
  <c r="K92" i="13"/>
  <c r="K91" i="13"/>
  <c r="K90" i="13"/>
  <c r="K89" i="13"/>
  <c r="K88" i="13"/>
  <c r="K87" i="13"/>
  <c r="K86" i="13"/>
  <c r="K85" i="13"/>
  <c r="K84" i="13"/>
  <c r="K83" i="13"/>
  <c r="K82" i="13"/>
  <c r="K81" i="13"/>
  <c r="K80" i="13"/>
  <c r="K79" i="13"/>
  <c r="K78" i="13"/>
  <c r="K77" i="13"/>
  <c r="K76" i="13"/>
  <c r="K65" i="13"/>
  <c r="K64" i="13"/>
  <c r="K63" i="13"/>
  <c r="K62" i="13"/>
  <c r="K61" i="13"/>
  <c r="K60" i="13"/>
  <c r="K59" i="13"/>
  <c r="K58" i="13"/>
  <c r="K57" i="13"/>
  <c r="K56" i="13"/>
  <c r="K55" i="13"/>
  <c r="K54" i="13"/>
  <c r="K53" i="13"/>
  <c r="K52" i="13"/>
  <c r="K51" i="13"/>
  <c r="K50" i="13"/>
  <c r="K49" i="13"/>
  <c r="K48" i="13"/>
  <c r="K47" i="13"/>
  <c r="K46" i="13"/>
  <c r="K45" i="13"/>
  <c r="K44" i="13"/>
  <c r="K43" i="13"/>
  <c r="K42" i="13"/>
  <c r="K41" i="13"/>
  <c r="U345" i="13"/>
  <c r="U344" i="13"/>
  <c r="U343" i="13"/>
  <c r="U342" i="13"/>
  <c r="U341" i="13"/>
  <c r="U340" i="13"/>
  <c r="U339" i="13"/>
  <c r="U338" i="13"/>
  <c r="U337" i="13"/>
  <c r="U336" i="13"/>
  <c r="U335" i="13"/>
  <c r="U334" i="13"/>
  <c r="U333" i="13"/>
  <c r="U332" i="13"/>
  <c r="U331" i="13"/>
  <c r="U330" i="13"/>
  <c r="U329" i="13"/>
  <c r="U328" i="13"/>
  <c r="U327" i="13"/>
  <c r="U326" i="13"/>
  <c r="U325" i="13"/>
  <c r="U324" i="13"/>
  <c r="U323" i="13"/>
  <c r="U322" i="13"/>
  <c r="U321" i="13"/>
  <c r="U310" i="13"/>
  <c r="U309" i="13"/>
  <c r="U308" i="13"/>
  <c r="U307" i="13"/>
  <c r="U306" i="13"/>
  <c r="U305" i="13"/>
  <c r="U304" i="13"/>
  <c r="U303" i="13"/>
  <c r="U302" i="13"/>
  <c r="U301" i="13"/>
  <c r="U300" i="13"/>
  <c r="U299" i="13"/>
  <c r="U298" i="13"/>
  <c r="U297" i="13"/>
  <c r="U296" i="13"/>
  <c r="U295" i="13"/>
  <c r="U294" i="13"/>
  <c r="U293" i="13"/>
  <c r="U292" i="13"/>
  <c r="U291" i="13"/>
  <c r="U290" i="13"/>
  <c r="U289" i="13"/>
  <c r="U288" i="13"/>
  <c r="U287" i="13"/>
  <c r="U286" i="13"/>
  <c r="U275" i="13"/>
  <c r="U274" i="13"/>
  <c r="U273" i="13"/>
  <c r="U272" i="13"/>
  <c r="U271" i="13"/>
  <c r="U270" i="13"/>
  <c r="U269" i="13"/>
  <c r="U268" i="13"/>
  <c r="U267" i="13"/>
  <c r="U266" i="13"/>
  <c r="U265" i="13"/>
  <c r="U264" i="13"/>
  <c r="U263" i="13"/>
  <c r="U262" i="13"/>
  <c r="U261" i="13"/>
  <c r="U260" i="13"/>
  <c r="U259" i="13"/>
  <c r="U258" i="13"/>
  <c r="U257" i="13"/>
  <c r="U256" i="13"/>
  <c r="U255" i="13"/>
  <c r="U254" i="13"/>
  <c r="U253" i="13"/>
  <c r="U252" i="13"/>
  <c r="U251" i="13"/>
  <c r="U240" i="13"/>
  <c r="U239" i="13"/>
  <c r="U238" i="13"/>
  <c r="U237" i="13"/>
  <c r="U236" i="13"/>
  <c r="U235" i="13"/>
  <c r="U234" i="13"/>
  <c r="U233" i="13"/>
  <c r="U232" i="13"/>
  <c r="U231" i="13"/>
  <c r="U230" i="13"/>
  <c r="U229" i="13"/>
  <c r="U228" i="13"/>
  <c r="U227" i="13"/>
  <c r="U226" i="13"/>
  <c r="U225" i="13"/>
  <c r="U224" i="13"/>
  <c r="U223" i="13"/>
  <c r="U222" i="13"/>
  <c r="U221" i="13"/>
  <c r="U220" i="13"/>
  <c r="U219" i="13"/>
  <c r="U218" i="13"/>
  <c r="U217" i="13"/>
  <c r="U216" i="13"/>
  <c r="U205" i="13"/>
  <c r="U204" i="13"/>
  <c r="U203" i="13"/>
  <c r="U202" i="13"/>
  <c r="U201" i="13"/>
  <c r="U200" i="13"/>
  <c r="U199" i="13"/>
  <c r="U198" i="13"/>
  <c r="U197" i="13"/>
  <c r="U196" i="13"/>
  <c r="U195" i="13"/>
  <c r="U194" i="13"/>
  <c r="U193" i="13"/>
  <c r="U192" i="13"/>
  <c r="U191" i="13"/>
  <c r="U190" i="13"/>
  <c r="U189" i="13"/>
  <c r="U188" i="13"/>
  <c r="U187" i="13"/>
  <c r="U186" i="13"/>
  <c r="U185" i="13"/>
  <c r="U184" i="13"/>
  <c r="U183" i="13"/>
  <c r="U182" i="13"/>
  <c r="U181" i="13"/>
  <c r="U170" i="13"/>
  <c r="U169" i="13"/>
  <c r="U168" i="13"/>
  <c r="U167" i="13"/>
  <c r="U166" i="13"/>
  <c r="U165" i="13"/>
  <c r="U164" i="13"/>
  <c r="U163" i="13"/>
  <c r="U162" i="13"/>
  <c r="U161" i="13"/>
  <c r="U160" i="13"/>
  <c r="U159" i="13"/>
  <c r="U158" i="13"/>
  <c r="U157" i="13"/>
  <c r="U156" i="13"/>
  <c r="U155" i="13"/>
  <c r="U154" i="13"/>
  <c r="U153" i="13"/>
  <c r="U152" i="13"/>
  <c r="U151" i="13"/>
  <c r="U150" i="13"/>
  <c r="U149" i="13"/>
  <c r="U148" i="13"/>
  <c r="U147" i="13"/>
  <c r="U146" i="13"/>
  <c r="U135" i="13"/>
  <c r="U134" i="13"/>
  <c r="U133" i="13"/>
  <c r="U132" i="13"/>
  <c r="U131" i="13"/>
  <c r="U130" i="13"/>
  <c r="U129" i="13"/>
  <c r="U128" i="13"/>
  <c r="U127" i="13"/>
  <c r="U126" i="13"/>
  <c r="U125" i="13"/>
  <c r="U124" i="13"/>
  <c r="U123" i="13"/>
  <c r="U122" i="13"/>
  <c r="U121" i="13"/>
  <c r="U120" i="13"/>
  <c r="U119" i="13"/>
  <c r="U118" i="13"/>
  <c r="U117" i="13"/>
  <c r="U116" i="13"/>
  <c r="U115" i="13"/>
  <c r="U114" i="13"/>
  <c r="U113" i="13"/>
  <c r="U112" i="13"/>
  <c r="U111" i="13"/>
  <c r="U100" i="13"/>
  <c r="U99" i="13"/>
  <c r="U98" i="13"/>
  <c r="U97" i="13"/>
  <c r="U96" i="13"/>
  <c r="U95" i="13"/>
  <c r="U94" i="13"/>
  <c r="U93" i="13"/>
  <c r="U92" i="13"/>
  <c r="U91" i="13"/>
  <c r="U90" i="13"/>
  <c r="U89" i="13"/>
  <c r="U88" i="13"/>
  <c r="U87" i="13"/>
  <c r="U86" i="13"/>
  <c r="U85" i="13"/>
  <c r="U84" i="13"/>
  <c r="U83" i="13"/>
  <c r="U82" i="13"/>
  <c r="U81" i="13"/>
  <c r="U80" i="13"/>
  <c r="U79" i="13"/>
  <c r="U78" i="13"/>
  <c r="U77" i="13"/>
  <c r="U76" i="13"/>
  <c r="U65" i="13"/>
  <c r="U64" i="13"/>
  <c r="U63" i="13"/>
  <c r="U62" i="13"/>
  <c r="U61" i="13"/>
  <c r="U60" i="13"/>
  <c r="U59" i="13"/>
  <c r="U58" i="13"/>
  <c r="U57" i="13"/>
  <c r="U56" i="13"/>
  <c r="U55" i="13"/>
  <c r="U54" i="13"/>
  <c r="U53" i="13"/>
  <c r="U52" i="13"/>
  <c r="U51" i="13"/>
  <c r="U50" i="13"/>
  <c r="U49" i="13"/>
  <c r="U48" i="13"/>
  <c r="U47" i="13"/>
  <c r="U46" i="13"/>
  <c r="U45" i="13"/>
  <c r="U44" i="13"/>
  <c r="U43" i="13"/>
  <c r="U42" i="13"/>
  <c r="U41" i="13"/>
  <c r="U345" i="15"/>
  <c r="U344" i="15"/>
  <c r="U343" i="15"/>
  <c r="U342" i="15"/>
  <c r="U341" i="15"/>
  <c r="U340" i="15"/>
  <c r="U339" i="15"/>
  <c r="U338" i="15"/>
  <c r="U337" i="15"/>
  <c r="U336" i="15"/>
  <c r="U335" i="15"/>
  <c r="U334" i="15"/>
  <c r="U333" i="15"/>
  <c r="U332" i="15"/>
  <c r="U331" i="15"/>
  <c r="U330" i="15"/>
  <c r="U329" i="15"/>
  <c r="U328" i="15"/>
  <c r="U327" i="15"/>
  <c r="U326" i="15"/>
  <c r="U325" i="15"/>
  <c r="U324" i="15"/>
  <c r="U323" i="15"/>
  <c r="U322" i="15"/>
  <c r="U321" i="15"/>
  <c r="U310" i="15"/>
  <c r="U309" i="15"/>
  <c r="U308" i="15"/>
  <c r="U307" i="15"/>
  <c r="U306" i="15"/>
  <c r="U305" i="15"/>
  <c r="U304" i="15"/>
  <c r="U303" i="15"/>
  <c r="U302" i="15"/>
  <c r="U301" i="15"/>
  <c r="U300" i="15"/>
  <c r="U299" i="15"/>
  <c r="U298" i="15"/>
  <c r="U297" i="15"/>
  <c r="U296" i="15"/>
  <c r="U295" i="15"/>
  <c r="U294" i="15"/>
  <c r="U293" i="15"/>
  <c r="U292" i="15"/>
  <c r="U291" i="15"/>
  <c r="U290" i="15"/>
  <c r="U289" i="15"/>
  <c r="U288" i="15"/>
  <c r="U287" i="15"/>
  <c r="U286" i="15"/>
  <c r="U275" i="15"/>
  <c r="U274" i="15"/>
  <c r="U273" i="15"/>
  <c r="U272" i="15"/>
  <c r="U271" i="15"/>
  <c r="U270" i="15"/>
  <c r="U269" i="15"/>
  <c r="U268" i="15"/>
  <c r="U267" i="15"/>
  <c r="U266" i="15"/>
  <c r="U265" i="15"/>
  <c r="U264" i="15"/>
  <c r="U263" i="15"/>
  <c r="U262" i="15"/>
  <c r="U261" i="15"/>
  <c r="U260" i="15"/>
  <c r="U259" i="15"/>
  <c r="U258" i="15"/>
  <c r="U257" i="15"/>
  <c r="U256" i="15"/>
  <c r="U255" i="15"/>
  <c r="U254" i="15"/>
  <c r="U253" i="15"/>
  <c r="U252" i="15"/>
  <c r="U251" i="15"/>
  <c r="U240" i="15"/>
  <c r="U239" i="15"/>
  <c r="U238" i="15"/>
  <c r="U237" i="15"/>
  <c r="U236" i="15"/>
  <c r="U235" i="15"/>
  <c r="U234" i="15"/>
  <c r="U233" i="15"/>
  <c r="U232" i="15"/>
  <c r="U231" i="15"/>
  <c r="U230" i="15"/>
  <c r="U229" i="15"/>
  <c r="U228" i="15"/>
  <c r="U227" i="15"/>
  <c r="U226" i="15"/>
  <c r="U225" i="15"/>
  <c r="U224" i="15"/>
  <c r="U223" i="15"/>
  <c r="U222" i="15"/>
  <c r="U221" i="15"/>
  <c r="U220" i="15"/>
  <c r="U219" i="15"/>
  <c r="U218" i="15"/>
  <c r="U217" i="15"/>
  <c r="U216" i="15"/>
  <c r="U205" i="15"/>
  <c r="U204" i="15"/>
  <c r="U203" i="15"/>
  <c r="U202" i="15"/>
  <c r="U201" i="15"/>
  <c r="U200" i="15"/>
  <c r="U199" i="15"/>
  <c r="U198" i="15"/>
  <c r="U197" i="15"/>
  <c r="U196" i="15"/>
  <c r="U195" i="15"/>
  <c r="U194" i="15"/>
  <c r="U193" i="15"/>
  <c r="U192" i="15"/>
  <c r="U191" i="15"/>
  <c r="U190" i="15"/>
  <c r="U189" i="15"/>
  <c r="U188" i="15"/>
  <c r="U187" i="15"/>
  <c r="U186" i="15"/>
  <c r="U185" i="15"/>
  <c r="U184" i="15"/>
  <c r="U183" i="15"/>
  <c r="U182" i="15"/>
  <c r="U181" i="15"/>
  <c r="U170" i="15"/>
  <c r="U169" i="15"/>
  <c r="U168" i="15"/>
  <c r="U167" i="15"/>
  <c r="U166" i="15"/>
  <c r="U165" i="15"/>
  <c r="U164" i="15"/>
  <c r="U163" i="15"/>
  <c r="U162" i="15"/>
  <c r="U161" i="15"/>
  <c r="U160" i="15"/>
  <c r="U159" i="15"/>
  <c r="U158" i="15"/>
  <c r="U157" i="15"/>
  <c r="U156" i="15"/>
  <c r="U155" i="15"/>
  <c r="U154" i="15"/>
  <c r="U153" i="15"/>
  <c r="U152" i="15"/>
  <c r="U151" i="15"/>
  <c r="U150" i="15"/>
  <c r="U149" i="15"/>
  <c r="U148" i="15"/>
  <c r="U147" i="15"/>
  <c r="U146" i="15"/>
  <c r="U135" i="15"/>
  <c r="U134" i="15"/>
  <c r="U133" i="15"/>
  <c r="U132" i="15"/>
  <c r="U131" i="15"/>
  <c r="U130" i="15"/>
  <c r="U129" i="15"/>
  <c r="U128" i="15"/>
  <c r="U127" i="15"/>
  <c r="U126" i="15"/>
  <c r="U125" i="15"/>
  <c r="U124" i="15"/>
  <c r="U123" i="15"/>
  <c r="U122" i="15"/>
  <c r="U121" i="15"/>
  <c r="U120" i="15"/>
  <c r="U119" i="15"/>
  <c r="U118" i="15"/>
  <c r="U117" i="15"/>
  <c r="U116" i="15"/>
  <c r="U115" i="15"/>
  <c r="U114" i="15"/>
  <c r="U113" i="15"/>
  <c r="U112" i="15"/>
  <c r="U111" i="15"/>
  <c r="U100" i="15"/>
  <c r="U99" i="15"/>
  <c r="U98" i="15"/>
  <c r="U97" i="15"/>
  <c r="U96" i="15"/>
  <c r="U95" i="15"/>
  <c r="U94" i="15"/>
  <c r="U93" i="15"/>
  <c r="U92" i="15"/>
  <c r="U91" i="15"/>
  <c r="U90" i="15"/>
  <c r="U89" i="15"/>
  <c r="U88" i="15"/>
  <c r="U87" i="15"/>
  <c r="U86" i="15"/>
  <c r="U85" i="15"/>
  <c r="U84" i="15"/>
  <c r="U83" i="15"/>
  <c r="U82" i="15"/>
  <c r="U81" i="15"/>
  <c r="U80" i="15"/>
  <c r="U79" i="15"/>
  <c r="U78" i="15"/>
  <c r="U77" i="15"/>
  <c r="U76" i="15"/>
  <c r="U65" i="15"/>
  <c r="U64" i="15"/>
  <c r="U63" i="15"/>
  <c r="U62" i="15"/>
  <c r="U61" i="15"/>
  <c r="U60" i="15"/>
  <c r="U59" i="15"/>
  <c r="U58" i="15"/>
  <c r="U57" i="15"/>
  <c r="U56" i="15"/>
  <c r="U55" i="15"/>
  <c r="U54" i="15"/>
  <c r="U53" i="15"/>
  <c r="U52" i="15"/>
  <c r="U51" i="15"/>
  <c r="U50" i="15"/>
  <c r="U49" i="15"/>
  <c r="U48" i="15"/>
  <c r="U47" i="15"/>
  <c r="U46" i="15"/>
  <c r="U45" i="15"/>
  <c r="U44" i="15"/>
  <c r="U43" i="15"/>
  <c r="U42" i="15"/>
  <c r="U41" i="15"/>
  <c r="U7" i="15"/>
  <c r="U8" i="15"/>
  <c r="U9" i="15"/>
  <c r="U10" i="15"/>
  <c r="U11" i="15"/>
  <c r="U12" i="15"/>
  <c r="U13" i="15"/>
  <c r="U14" i="15"/>
  <c r="U15" i="15"/>
  <c r="U16" i="15"/>
  <c r="U17" i="15"/>
  <c r="U18" i="15"/>
  <c r="U19" i="15"/>
  <c r="U20" i="15"/>
  <c r="U21" i="15"/>
  <c r="U22" i="15"/>
  <c r="U23" i="15"/>
  <c r="U24" i="15"/>
  <c r="U25" i="15"/>
  <c r="U26" i="15"/>
  <c r="U27" i="15"/>
  <c r="U28" i="15"/>
  <c r="U29" i="15"/>
  <c r="U30" i="15"/>
  <c r="U6" i="15"/>
  <c r="K345" i="15"/>
  <c r="K344" i="15"/>
  <c r="K343" i="15"/>
  <c r="K342" i="15"/>
  <c r="K341" i="15"/>
  <c r="K340" i="15"/>
  <c r="K339" i="15"/>
  <c r="K338" i="15"/>
  <c r="K337" i="15"/>
  <c r="K336" i="15"/>
  <c r="K335" i="15"/>
  <c r="K334" i="15"/>
  <c r="K333" i="15"/>
  <c r="K332" i="15"/>
  <c r="K331" i="15"/>
  <c r="K330" i="15"/>
  <c r="K329" i="15"/>
  <c r="K328" i="15"/>
  <c r="K327" i="15"/>
  <c r="K326" i="15"/>
  <c r="K325" i="15"/>
  <c r="K324" i="15"/>
  <c r="K323" i="15"/>
  <c r="K322" i="15"/>
  <c r="K321" i="15"/>
  <c r="K310" i="15"/>
  <c r="K309" i="15"/>
  <c r="K308" i="15"/>
  <c r="K307" i="15"/>
  <c r="K306" i="15"/>
  <c r="K305" i="15"/>
  <c r="K304" i="15"/>
  <c r="K303" i="15"/>
  <c r="K302" i="15"/>
  <c r="K301" i="15"/>
  <c r="K300" i="15"/>
  <c r="K299" i="15"/>
  <c r="K298" i="15"/>
  <c r="K297" i="15"/>
  <c r="K296" i="15"/>
  <c r="K295" i="15"/>
  <c r="K294" i="15"/>
  <c r="K293" i="15"/>
  <c r="K292" i="15"/>
  <c r="K291" i="15"/>
  <c r="K290" i="15"/>
  <c r="K289" i="15"/>
  <c r="K288" i="15"/>
  <c r="K287" i="15"/>
  <c r="K286" i="15"/>
  <c r="K275" i="15"/>
  <c r="K274" i="15"/>
  <c r="K273" i="15"/>
  <c r="K272" i="15"/>
  <c r="K271" i="15"/>
  <c r="K270" i="15"/>
  <c r="K269" i="15"/>
  <c r="K268" i="15"/>
  <c r="K267" i="15"/>
  <c r="K266" i="15"/>
  <c r="K265" i="15"/>
  <c r="K264" i="15"/>
  <c r="K263" i="15"/>
  <c r="K262" i="15"/>
  <c r="K261" i="15"/>
  <c r="K260" i="15"/>
  <c r="K259" i="15"/>
  <c r="K258" i="15"/>
  <c r="K257" i="15"/>
  <c r="K256" i="15"/>
  <c r="K255" i="15"/>
  <c r="K254" i="15"/>
  <c r="K253" i="15"/>
  <c r="K252" i="15"/>
  <c r="K251" i="15"/>
  <c r="K240" i="15"/>
  <c r="K239" i="15"/>
  <c r="K238" i="15"/>
  <c r="K237" i="15"/>
  <c r="K236" i="15"/>
  <c r="K235" i="15"/>
  <c r="K234" i="15"/>
  <c r="K233" i="15"/>
  <c r="K232" i="15"/>
  <c r="K231" i="15"/>
  <c r="K230" i="15"/>
  <c r="K229" i="15"/>
  <c r="K228" i="15"/>
  <c r="K227" i="15"/>
  <c r="K226" i="15"/>
  <c r="K225" i="15"/>
  <c r="K224" i="15"/>
  <c r="K223" i="15"/>
  <c r="K222" i="15"/>
  <c r="K221" i="15"/>
  <c r="K220" i="15"/>
  <c r="K219" i="15"/>
  <c r="K218" i="15"/>
  <c r="K217" i="15"/>
  <c r="K216" i="15"/>
  <c r="K205" i="15"/>
  <c r="K204" i="15"/>
  <c r="K203" i="15"/>
  <c r="K202" i="15"/>
  <c r="K201" i="15"/>
  <c r="K200" i="15"/>
  <c r="K199" i="15"/>
  <c r="K198" i="15"/>
  <c r="K197" i="15"/>
  <c r="K196" i="15"/>
  <c r="K195" i="15"/>
  <c r="K194" i="15"/>
  <c r="K193" i="15"/>
  <c r="K192" i="15"/>
  <c r="K191" i="15"/>
  <c r="K190" i="15"/>
  <c r="K189" i="15"/>
  <c r="K188" i="15"/>
  <c r="K187" i="15"/>
  <c r="K186" i="15"/>
  <c r="K185" i="15"/>
  <c r="K184" i="15"/>
  <c r="K183" i="15"/>
  <c r="K182" i="15"/>
  <c r="K181" i="15"/>
  <c r="K170" i="15"/>
  <c r="K169" i="15"/>
  <c r="K168" i="15"/>
  <c r="K167" i="15"/>
  <c r="K166" i="15"/>
  <c r="K165" i="15"/>
  <c r="K164" i="15"/>
  <c r="K163" i="15"/>
  <c r="K162" i="15"/>
  <c r="K161" i="15"/>
  <c r="K160" i="15"/>
  <c r="K159" i="15"/>
  <c r="K158" i="15"/>
  <c r="K157" i="15"/>
  <c r="K156" i="15"/>
  <c r="K155" i="15"/>
  <c r="K154" i="15"/>
  <c r="K153" i="15"/>
  <c r="K152" i="15"/>
  <c r="K151" i="15"/>
  <c r="K150" i="15"/>
  <c r="K149" i="15"/>
  <c r="K148" i="15"/>
  <c r="K147" i="15"/>
  <c r="K146" i="15"/>
  <c r="K135" i="15"/>
  <c r="K134" i="15"/>
  <c r="K133" i="15"/>
  <c r="K132" i="15"/>
  <c r="K131" i="15"/>
  <c r="K130" i="15"/>
  <c r="K129" i="15"/>
  <c r="K128" i="15"/>
  <c r="K127" i="15"/>
  <c r="K126" i="15"/>
  <c r="K125" i="15"/>
  <c r="K124" i="15"/>
  <c r="K123" i="15"/>
  <c r="K122" i="15"/>
  <c r="K121" i="15"/>
  <c r="K120" i="15"/>
  <c r="K119" i="15"/>
  <c r="K118" i="15"/>
  <c r="K117" i="15"/>
  <c r="K116" i="15"/>
  <c r="K115" i="15"/>
  <c r="K114" i="15"/>
  <c r="K113" i="15"/>
  <c r="K112" i="15"/>
  <c r="K111" i="15"/>
  <c r="K100" i="15"/>
  <c r="K99" i="15"/>
  <c r="K98" i="15"/>
  <c r="K97" i="15"/>
  <c r="K96" i="15"/>
  <c r="K95" i="15"/>
  <c r="K94" i="15"/>
  <c r="K93" i="15"/>
  <c r="K92" i="15"/>
  <c r="K91" i="15"/>
  <c r="K90" i="15"/>
  <c r="K89" i="15"/>
  <c r="K88" i="15"/>
  <c r="K87" i="15"/>
  <c r="K86" i="15"/>
  <c r="K85" i="15"/>
  <c r="K84" i="15"/>
  <c r="K83" i="15"/>
  <c r="K82" i="15"/>
  <c r="K81" i="15"/>
  <c r="K80" i="15"/>
  <c r="K79" i="15"/>
  <c r="K78" i="15"/>
  <c r="K77" i="15"/>
  <c r="K76" i="15"/>
  <c r="K42" i="15"/>
  <c r="K43" i="15"/>
  <c r="K44" i="15"/>
  <c r="K45" i="15"/>
  <c r="K46" i="15"/>
  <c r="K47" i="15"/>
  <c r="K48" i="15"/>
  <c r="K49" i="15"/>
  <c r="K50" i="15"/>
  <c r="K51" i="15"/>
  <c r="K52" i="15"/>
  <c r="K53" i="15"/>
  <c r="K54" i="15"/>
  <c r="K55" i="15"/>
  <c r="K56" i="15"/>
  <c r="K57" i="15"/>
  <c r="K58" i="15"/>
  <c r="K59" i="15"/>
  <c r="K60" i="15"/>
  <c r="K61" i="15"/>
  <c r="K62" i="15"/>
  <c r="K63" i="15"/>
  <c r="K64" i="15"/>
  <c r="K65" i="15"/>
  <c r="K41" i="15"/>
  <c r="K6" i="15"/>
  <c r="U30" i="13"/>
  <c r="U29" i="13"/>
  <c r="U28" i="13"/>
  <c r="U27" i="13"/>
  <c r="U26" i="13"/>
  <c r="U25" i="13"/>
  <c r="U24" i="13"/>
  <c r="U23" i="13"/>
  <c r="U22" i="13"/>
  <c r="U21" i="13"/>
  <c r="U20" i="13"/>
  <c r="U19" i="13"/>
  <c r="U18" i="13"/>
  <c r="U17" i="13"/>
  <c r="U16" i="13"/>
  <c r="U15" i="13"/>
  <c r="U14" i="13"/>
  <c r="U13" i="13"/>
  <c r="U12" i="13"/>
  <c r="U11" i="13"/>
  <c r="U10" i="13"/>
  <c r="U9" i="13"/>
  <c r="U8" i="13"/>
  <c r="U7" i="13"/>
  <c r="K7" i="13"/>
  <c r="K8" i="13"/>
  <c r="K9" i="13"/>
  <c r="K10" i="13"/>
  <c r="K11" i="13"/>
  <c r="K12" i="13"/>
  <c r="K13" i="13"/>
  <c r="K14" i="13"/>
  <c r="K15" i="13"/>
  <c r="K16" i="13"/>
  <c r="K17" i="13"/>
  <c r="K18" i="13"/>
  <c r="K19" i="13"/>
  <c r="K20" i="13"/>
  <c r="K21" i="13"/>
  <c r="K22" i="13"/>
  <c r="K23" i="13"/>
  <c r="K24" i="13"/>
  <c r="K25" i="13"/>
  <c r="K26" i="13"/>
  <c r="K27" i="13"/>
  <c r="K28" i="13"/>
  <c r="K29" i="13"/>
  <c r="K30" i="13"/>
  <c r="U6" i="13"/>
  <c r="K6" i="13"/>
  <c r="K7" i="15"/>
  <c r="K8" i="15"/>
  <c r="K9" i="15"/>
  <c r="K10" i="15"/>
  <c r="K11" i="15"/>
  <c r="K12" i="15"/>
  <c r="K13" i="15"/>
  <c r="K14" i="15"/>
  <c r="K15" i="15"/>
  <c r="K16" i="15"/>
  <c r="K17" i="15"/>
  <c r="K18" i="15"/>
  <c r="K19" i="15"/>
  <c r="K20" i="15"/>
  <c r="K21" i="15"/>
  <c r="K22" i="15"/>
  <c r="K23" i="15"/>
  <c r="K24" i="15"/>
  <c r="K25" i="15"/>
  <c r="K26" i="15"/>
  <c r="K27" i="15"/>
  <c r="K28" i="15"/>
  <c r="K29" i="15"/>
  <c r="K30" i="15"/>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M345" i="13"/>
  <c r="M344" i="13"/>
  <c r="M343" i="13"/>
  <c r="M342" i="13"/>
  <c r="M341" i="13"/>
  <c r="M340" i="13"/>
  <c r="M339" i="13"/>
  <c r="M338" i="13"/>
  <c r="M337" i="13"/>
  <c r="M336" i="13"/>
  <c r="M335" i="13"/>
  <c r="M334" i="13"/>
  <c r="M333" i="13"/>
  <c r="M332" i="13"/>
  <c r="M331" i="13"/>
  <c r="M330" i="13"/>
  <c r="M329" i="13"/>
  <c r="M328" i="13"/>
  <c r="M327" i="13"/>
  <c r="M326" i="13"/>
  <c r="M325" i="13"/>
  <c r="M324" i="13"/>
  <c r="M323" i="13"/>
  <c r="M322" i="13"/>
  <c r="M321" i="13"/>
  <c r="M275" i="13"/>
  <c r="M274" i="13"/>
  <c r="M273" i="13"/>
  <c r="M272" i="13"/>
  <c r="M271" i="13"/>
  <c r="M270" i="13"/>
  <c r="M269" i="13"/>
  <c r="M268" i="13"/>
  <c r="M267" i="13"/>
  <c r="M266" i="13"/>
  <c r="M265" i="13"/>
  <c r="M264" i="13"/>
  <c r="M263" i="13"/>
  <c r="M262" i="13"/>
  <c r="M261" i="13"/>
  <c r="M260" i="13"/>
  <c r="M259" i="13"/>
  <c r="M258" i="13"/>
  <c r="M257" i="13"/>
  <c r="M256" i="13"/>
  <c r="M255" i="13"/>
  <c r="M254" i="13"/>
  <c r="M253" i="13"/>
  <c r="M252" i="13"/>
  <c r="M251" i="13"/>
  <c r="N345" i="13"/>
  <c r="N344" i="13"/>
  <c r="N343" i="13"/>
  <c r="N342" i="13"/>
  <c r="N341" i="13"/>
  <c r="N340" i="13"/>
  <c r="N339" i="13"/>
  <c r="N338" i="13"/>
  <c r="N337" i="13"/>
  <c r="N336" i="13"/>
  <c r="N335" i="13"/>
  <c r="N334" i="13"/>
  <c r="N333" i="13"/>
  <c r="N332" i="13"/>
  <c r="N331" i="13"/>
  <c r="N330" i="13"/>
  <c r="N329" i="13"/>
  <c r="N328" i="13"/>
  <c r="N327" i="13"/>
  <c r="N326" i="13"/>
  <c r="N325" i="13"/>
  <c r="N324" i="13"/>
  <c r="N323" i="13"/>
  <c r="N322" i="13"/>
  <c r="N321" i="13"/>
  <c r="N310" i="13"/>
  <c r="N309" i="13"/>
  <c r="N308" i="13"/>
  <c r="N307" i="13"/>
  <c r="N306" i="13"/>
  <c r="N305" i="13"/>
  <c r="N304" i="13"/>
  <c r="N303" i="13"/>
  <c r="N302" i="13"/>
  <c r="N301" i="13"/>
  <c r="N300" i="13"/>
  <c r="N299" i="13"/>
  <c r="N298" i="13"/>
  <c r="N297" i="13"/>
  <c r="N296" i="13"/>
  <c r="N295" i="13"/>
  <c r="N294" i="13"/>
  <c r="N293" i="13"/>
  <c r="N292" i="13"/>
  <c r="N291" i="13"/>
  <c r="N290" i="13"/>
  <c r="N289" i="13"/>
  <c r="N288" i="13"/>
  <c r="N287" i="13"/>
  <c r="N286" i="13"/>
  <c r="N275" i="13"/>
  <c r="N274" i="13"/>
  <c r="N273" i="13"/>
  <c r="N272" i="13"/>
  <c r="N271" i="13"/>
  <c r="N270" i="13"/>
  <c r="N269" i="13"/>
  <c r="N268" i="13"/>
  <c r="N267" i="13"/>
  <c r="N266" i="13"/>
  <c r="N265" i="13"/>
  <c r="N264" i="13"/>
  <c r="N263" i="13"/>
  <c r="N262" i="13"/>
  <c r="N261" i="13"/>
  <c r="N260" i="13"/>
  <c r="N259" i="13"/>
  <c r="N258" i="13"/>
  <c r="N257" i="13"/>
  <c r="N256" i="13"/>
  <c r="N255" i="13"/>
  <c r="N254" i="13"/>
  <c r="N253" i="13"/>
  <c r="N252" i="13"/>
  <c r="N251" i="13"/>
  <c r="N240" i="13"/>
  <c r="N239" i="13"/>
  <c r="N238" i="13"/>
  <c r="N237" i="13"/>
  <c r="N236" i="13"/>
  <c r="N235" i="13"/>
  <c r="N234" i="13"/>
  <c r="N233" i="13"/>
  <c r="N232" i="13"/>
  <c r="N231" i="13"/>
  <c r="N230" i="13"/>
  <c r="N229" i="13"/>
  <c r="N228" i="13"/>
  <c r="N227" i="13"/>
  <c r="N226" i="13"/>
  <c r="N225" i="13"/>
  <c r="N224" i="13"/>
  <c r="N223" i="13"/>
  <c r="N222" i="13"/>
  <c r="N221" i="13"/>
  <c r="N220" i="13"/>
  <c r="N219" i="13"/>
  <c r="N218" i="13"/>
  <c r="N217" i="13"/>
  <c r="N216" i="13"/>
  <c r="N205" i="13"/>
  <c r="N204" i="13"/>
  <c r="N203" i="13"/>
  <c r="N202" i="13"/>
  <c r="N201" i="13"/>
  <c r="N200" i="13"/>
  <c r="N199" i="13"/>
  <c r="N198" i="13"/>
  <c r="N197" i="13"/>
  <c r="N196" i="13"/>
  <c r="N195" i="13"/>
  <c r="N194" i="13"/>
  <c r="N193" i="13"/>
  <c r="N192" i="13"/>
  <c r="N191" i="13"/>
  <c r="N190" i="13"/>
  <c r="N189" i="13"/>
  <c r="N188" i="13"/>
  <c r="N187" i="13"/>
  <c r="N186" i="13"/>
  <c r="N185" i="13"/>
  <c r="N184" i="13"/>
  <c r="N183" i="13"/>
  <c r="N182" i="13"/>
  <c r="N181" i="13"/>
  <c r="N170" i="13"/>
  <c r="N169" i="13"/>
  <c r="N168" i="13"/>
  <c r="N167" i="13"/>
  <c r="N166" i="13"/>
  <c r="N165" i="13"/>
  <c r="N164" i="13"/>
  <c r="N163" i="13"/>
  <c r="N162" i="13"/>
  <c r="N161" i="13"/>
  <c r="N160" i="13"/>
  <c r="N159" i="13"/>
  <c r="N158" i="13"/>
  <c r="N157" i="13"/>
  <c r="N156" i="13"/>
  <c r="N155" i="13"/>
  <c r="N154" i="13"/>
  <c r="N153" i="13"/>
  <c r="N152" i="13"/>
  <c r="N151" i="13"/>
  <c r="N150" i="13"/>
  <c r="N149" i="13"/>
  <c r="N148" i="13"/>
  <c r="N147" i="13"/>
  <c r="N146" i="13"/>
  <c r="N135" i="13"/>
  <c r="N134" i="13"/>
  <c r="N133" i="13"/>
  <c r="N132" i="13"/>
  <c r="N131" i="13"/>
  <c r="N130" i="13"/>
  <c r="N129" i="13"/>
  <c r="N128" i="13"/>
  <c r="N127" i="13"/>
  <c r="N126" i="13"/>
  <c r="N125" i="13"/>
  <c r="N124" i="13"/>
  <c r="N123" i="13"/>
  <c r="N122" i="13"/>
  <c r="N121" i="13"/>
  <c r="N120" i="13"/>
  <c r="N119" i="13"/>
  <c r="N118" i="13"/>
  <c r="N117" i="13"/>
  <c r="N116" i="13"/>
  <c r="N115" i="13"/>
  <c r="N114" i="13"/>
  <c r="N113" i="13"/>
  <c r="N112" i="13"/>
  <c r="N111" i="13"/>
  <c r="N100" i="13"/>
  <c r="N99" i="13"/>
  <c r="N98" i="13"/>
  <c r="N97" i="13"/>
  <c r="N96" i="13"/>
  <c r="N95" i="13"/>
  <c r="N94" i="13"/>
  <c r="N93" i="13"/>
  <c r="N92" i="13"/>
  <c r="N91" i="13"/>
  <c r="N90" i="13"/>
  <c r="N89" i="13"/>
  <c r="N88" i="13"/>
  <c r="N87" i="13"/>
  <c r="N86" i="13"/>
  <c r="N85" i="13"/>
  <c r="N84" i="13"/>
  <c r="N83" i="13"/>
  <c r="N82" i="13"/>
  <c r="N81" i="13"/>
  <c r="N80" i="13"/>
  <c r="N79" i="13"/>
  <c r="N78" i="13"/>
  <c r="N77" i="13"/>
  <c r="N76" i="13"/>
  <c r="N65" i="13"/>
  <c r="N64" i="13"/>
  <c r="N63" i="13"/>
  <c r="N62" i="13"/>
  <c r="N61" i="13"/>
  <c r="N60" i="13"/>
  <c r="N59" i="13"/>
  <c r="N58" i="13"/>
  <c r="N57" i="13"/>
  <c r="N56" i="13"/>
  <c r="N55" i="13"/>
  <c r="N54" i="13"/>
  <c r="N53" i="13"/>
  <c r="N52" i="13"/>
  <c r="N51" i="13"/>
  <c r="N50" i="13"/>
  <c r="N49" i="13"/>
  <c r="N48" i="13"/>
  <c r="N47" i="13"/>
  <c r="N46" i="13"/>
  <c r="N45" i="13"/>
  <c r="N44" i="13"/>
  <c r="N43" i="13"/>
  <c r="N42" i="13"/>
  <c r="N41" i="13"/>
  <c r="F345" i="13"/>
  <c r="F344" i="13"/>
  <c r="F343" i="13"/>
  <c r="F342" i="13"/>
  <c r="F341" i="13"/>
  <c r="F340" i="13"/>
  <c r="F339" i="13"/>
  <c r="F338" i="13"/>
  <c r="F337" i="13"/>
  <c r="F336" i="13"/>
  <c r="F335" i="13"/>
  <c r="F334" i="13"/>
  <c r="F333" i="13"/>
  <c r="F332" i="13"/>
  <c r="F331" i="13"/>
  <c r="F330" i="13"/>
  <c r="F329" i="13"/>
  <c r="F328" i="13"/>
  <c r="F327" i="13"/>
  <c r="F326" i="13"/>
  <c r="F325" i="13"/>
  <c r="F324" i="13"/>
  <c r="F323" i="13"/>
  <c r="F322" i="13"/>
  <c r="F321" i="13"/>
  <c r="F310" i="13"/>
  <c r="F309" i="13"/>
  <c r="F308" i="13"/>
  <c r="F307" i="13"/>
  <c r="F306" i="13"/>
  <c r="F305" i="13"/>
  <c r="F304" i="13"/>
  <c r="F303" i="13"/>
  <c r="F302" i="13"/>
  <c r="F301" i="13"/>
  <c r="F300" i="13"/>
  <c r="F299" i="13"/>
  <c r="F298" i="13"/>
  <c r="F297" i="13"/>
  <c r="F296" i="13"/>
  <c r="F295" i="13"/>
  <c r="F294" i="13"/>
  <c r="F293" i="13"/>
  <c r="F292" i="13"/>
  <c r="F291" i="13"/>
  <c r="F290" i="13"/>
  <c r="F289" i="13"/>
  <c r="F288" i="13"/>
  <c r="F287" i="13"/>
  <c r="F28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N30" i="13"/>
  <c r="N29" i="13"/>
  <c r="N28" i="13"/>
  <c r="N27" i="13"/>
  <c r="N26" i="13"/>
  <c r="N25" i="13"/>
  <c r="N24" i="13"/>
  <c r="N23" i="13"/>
  <c r="N22" i="13"/>
  <c r="N21" i="13"/>
  <c r="N20" i="13"/>
  <c r="N19" i="13"/>
  <c r="N18" i="13"/>
  <c r="N17" i="13"/>
  <c r="N16" i="13"/>
  <c r="N15" i="13"/>
  <c r="N14" i="13"/>
  <c r="N13" i="13"/>
  <c r="N12" i="13"/>
  <c r="N11" i="13"/>
  <c r="N10" i="13"/>
  <c r="N9" i="13"/>
  <c r="N8" i="13"/>
  <c r="N7" i="13"/>
  <c r="F30" i="13"/>
  <c r="F29" i="13"/>
  <c r="F28" i="13"/>
  <c r="F27" i="13"/>
  <c r="F26" i="13"/>
  <c r="F25" i="13"/>
  <c r="F24" i="13"/>
  <c r="F23" i="13"/>
  <c r="F22" i="13"/>
  <c r="F21" i="13"/>
  <c r="F20" i="13"/>
  <c r="F19" i="13"/>
  <c r="F18" i="13"/>
  <c r="F17" i="13"/>
  <c r="F16" i="13"/>
  <c r="F15" i="13"/>
  <c r="F14" i="13"/>
  <c r="F13" i="13"/>
  <c r="F12" i="13"/>
  <c r="F11" i="13"/>
  <c r="F10" i="13"/>
  <c r="F9" i="13"/>
  <c r="F8" i="13"/>
  <c r="F7" i="13"/>
  <c r="N6" i="13"/>
  <c r="F6" i="13"/>
  <c r="N322" i="15"/>
  <c r="N323" i="15"/>
  <c r="N324" i="15"/>
  <c r="N325" i="15"/>
  <c r="N326" i="15"/>
  <c r="N327" i="15"/>
  <c r="N328" i="15"/>
  <c r="N329" i="15"/>
  <c r="N330" i="15"/>
  <c r="N331" i="15"/>
  <c r="N332" i="15"/>
  <c r="N333" i="15"/>
  <c r="N334" i="15"/>
  <c r="N335" i="15"/>
  <c r="N336" i="15"/>
  <c r="N337" i="15"/>
  <c r="N338" i="15"/>
  <c r="N339" i="15"/>
  <c r="N340" i="15"/>
  <c r="N341" i="15"/>
  <c r="N342" i="15"/>
  <c r="N343" i="15"/>
  <c r="N344" i="15"/>
  <c r="N345" i="15"/>
  <c r="F322" i="15"/>
  <c r="F323" i="15"/>
  <c r="F324" i="15"/>
  <c r="F325" i="15"/>
  <c r="F326" i="15"/>
  <c r="F327" i="15"/>
  <c r="F328" i="15"/>
  <c r="F329" i="15"/>
  <c r="F330" i="15"/>
  <c r="F331" i="15"/>
  <c r="F332" i="15"/>
  <c r="F333" i="15"/>
  <c r="F334" i="15"/>
  <c r="F335" i="15"/>
  <c r="F336" i="15"/>
  <c r="F337" i="15"/>
  <c r="F338" i="15"/>
  <c r="F339" i="15"/>
  <c r="F340" i="15"/>
  <c r="F341" i="15"/>
  <c r="F342" i="15"/>
  <c r="F343" i="15"/>
  <c r="F344" i="15"/>
  <c r="F345" i="15"/>
  <c r="N321" i="15"/>
  <c r="F321" i="15"/>
  <c r="N287" i="15"/>
  <c r="N288" i="15"/>
  <c r="N289" i="15"/>
  <c r="N290" i="15"/>
  <c r="N291" i="15"/>
  <c r="N292" i="15"/>
  <c r="N293" i="15"/>
  <c r="N294" i="15"/>
  <c r="N295" i="15"/>
  <c r="N296" i="15"/>
  <c r="N297" i="15"/>
  <c r="N298" i="15"/>
  <c r="N299" i="15"/>
  <c r="N300" i="15"/>
  <c r="N301" i="15"/>
  <c r="N302" i="15"/>
  <c r="N303" i="15"/>
  <c r="N304" i="15"/>
  <c r="N305" i="15"/>
  <c r="N306" i="15"/>
  <c r="N307" i="15"/>
  <c r="N308" i="15"/>
  <c r="N309" i="15"/>
  <c r="N310" i="15"/>
  <c r="F287" i="15"/>
  <c r="F288" i="15"/>
  <c r="F289" i="15"/>
  <c r="F290" i="15"/>
  <c r="F291" i="15"/>
  <c r="F292" i="15"/>
  <c r="F293" i="15"/>
  <c r="F294" i="15"/>
  <c r="F295" i="15"/>
  <c r="F296" i="15"/>
  <c r="F297" i="15"/>
  <c r="F298" i="15"/>
  <c r="F299" i="15"/>
  <c r="F300" i="15"/>
  <c r="F301" i="15"/>
  <c r="F302" i="15"/>
  <c r="F303" i="15"/>
  <c r="F304" i="15"/>
  <c r="F305" i="15"/>
  <c r="F306" i="15"/>
  <c r="F307" i="15"/>
  <c r="F308" i="15"/>
  <c r="F309" i="15"/>
  <c r="F310" i="15"/>
  <c r="N286" i="15"/>
  <c r="F286" i="15"/>
  <c r="N252" i="15"/>
  <c r="N253" i="15"/>
  <c r="N254" i="15"/>
  <c r="N255" i="15"/>
  <c r="N256" i="15"/>
  <c r="N257" i="15"/>
  <c r="N258" i="15"/>
  <c r="N259" i="15"/>
  <c r="N260" i="15"/>
  <c r="N261" i="15"/>
  <c r="N262" i="15"/>
  <c r="N263" i="15"/>
  <c r="N264" i="15"/>
  <c r="N265" i="15"/>
  <c r="N266" i="15"/>
  <c r="N267" i="15"/>
  <c r="N268" i="15"/>
  <c r="N269" i="15"/>
  <c r="N270" i="15"/>
  <c r="N271" i="15"/>
  <c r="N272" i="15"/>
  <c r="N273" i="15"/>
  <c r="N274" i="15"/>
  <c r="N275" i="15"/>
  <c r="F252" i="15"/>
  <c r="F253" i="15"/>
  <c r="F254" i="15"/>
  <c r="F255" i="15"/>
  <c r="F256" i="15"/>
  <c r="F257" i="15"/>
  <c r="F258" i="15"/>
  <c r="F259" i="15"/>
  <c r="F260" i="15"/>
  <c r="F261" i="15"/>
  <c r="F262" i="15"/>
  <c r="F263" i="15"/>
  <c r="F264" i="15"/>
  <c r="F265" i="15"/>
  <c r="F266" i="15"/>
  <c r="F267" i="15"/>
  <c r="F268" i="15"/>
  <c r="F269" i="15"/>
  <c r="F270" i="15"/>
  <c r="F271" i="15"/>
  <c r="F272" i="15"/>
  <c r="F273" i="15"/>
  <c r="F274" i="15"/>
  <c r="F275" i="15"/>
  <c r="N251" i="15"/>
  <c r="F251" i="15"/>
  <c r="N217" i="15"/>
  <c r="N218" i="15"/>
  <c r="N219" i="15"/>
  <c r="N220" i="15"/>
  <c r="N221" i="15"/>
  <c r="N222" i="15"/>
  <c r="N223" i="15"/>
  <c r="N224" i="15"/>
  <c r="N225" i="15"/>
  <c r="N226" i="15"/>
  <c r="N227" i="15"/>
  <c r="N228" i="15"/>
  <c r="N229" i="15"/>
  <c r="N230" i="15"/>
  <c r="N231" i="15"/>
  <c r="N232" i="15"/>
  <c r="N233" i="15"/>
  <c r="N234" i="15"/>
  <c r="N235" i="15"/>
  <c r="N236" i="15"/>
  <c r="N237" i="15"/>
  <c r="N238" i="15"/>
  <c r="N239" i="15"/>
  <c r="N240" i="15"/>
  <c r="F217" i="15"/>
  <c r="F218" i="15"/>
  <c r="F219" i="15"/>
  <c r="F220" i="15"/>
  <c r="F221" i="15"/>
  <c r="F222" i="15"/>
  <c r="F223" i="15"/>
  <c r="F224" i="15"/>
  <c r="F225" i="15"/>
  <c r="F226" i="15"/>
  <c r="F227" i="15"/>
  <c r="F228" i="15"/>
  <c r="F229" i="15"/>
  <c r="F230" i="15"/>
  <c r="F231" i="15"/>
  <c r="F232" i="15"/>
  <c r="F233" i="15"/>
  <c r="F234" i="15"/>
  <c r="F235" i="15"/>
  <c r="F236" i="15"/>
  <c r="F237" i="15"/>
  <c r="F238" i="15"/>
  <c r="F239" i="15"/>
  <c r="F240" i="15"/>
  <c r="N216" i="15"/>
  <c r="F216" i="15"/>
  <c r="F182" i="15"/>
  <c r="F183" i="15"/>
  <c r="F184" i="15"/>
  <c r="F185" i="15"/>
  <c r="F186" i="15"/>
  <c r="F187" i="15"/>
  <c r="F188" i="15"/>
  <c r="F189" i="15"/>
  <c r="F190" i="15"/>
  <c r="F191" i="15"/>
  <c r="F192" i="15"/>
  <c r="F193" i="15"/>
  <c r="F194" i="15"/>
  <c r="F195" i="15"/>
  <c r="F196" i="15"/>
  <c r="F197" i="15"/>
  <c r="F198" i="15"/>
  <c r="F199" i="15"/>
  <c r="F200" i="15"/>
  <c r="F201" i="15"/>
  <c r="F202" i="15"/>
  <c r="F203" i="15"/>
  <c r="F204" i="15"/>
  <c r="F205" i="15"/>
  <c r="F181" i="15"/>
  <c r="N182" i="15"/>
  <c r="N183" i="15"/>
  <c r="N184" i="15"/>
  <c r="N185" i="15"/>
  <c r="N186" i="15"/>
  <c r="N187" i="15"/>
  <c r="N188" i="15"/>
  <c r="N189" i="15"/>
  <c r="N190" i="15"/>
  <c r="N191" i="15"/>
  <c r="N192" i="15"/>
  <c r="N193" i="15"/>
  <c r="N194" i="15"/>
  <c r="N195" i="15"/>
  <c r="N196" i="15"/>
  <c r="N197" i="15"/>
  <c r="N198" i="15"/>
  <c r="N199" i="15"/>
  <c r="N200" i="15"/>
  <c r="N201" i="15"/>
  <c r="N202" i="15"/>
  <c r="N203" i="15"/>
  <c r="N204" i="15"/>
  <c r="N205" i="15"/>
  <c r="N181" i="15"/>
  <c r="N170" i="15"/>
  <c r="N169" i="15"/>
  <c r="N168" i="15"/>
  <c r="N167" i="15"/>
  <c r="N166" i="15"/>
  <c r="N165" i="15"/>
  <c r="N164" i="15"/>
  <c r="N163" i="15"/>
  <c r="N162" i="15"/>
  <c r="N161" i="15"/>
  <c r="N160" i="15"/>
  <c r="N159" i="15"/>
  <c r="N158" i="15"/>
  <c r="N157" i="15"/>
  <c r="N156" i="15"/>
  <c r="N155" i="15"/>
  <c r="N154" i="15"/>
  <c r="N153" i="15"/>
  <c r="N152" i="15"/>
  <c r="N151" i="15"/>
  <c r="N150" i="15"/>
  <c r="N149" i="15"/>
  <c r="N148" i="15"/>
  <c r="N147" i="15"/>
  <c r="F147" i="15"/>
  <c r="F148" i="15"/>
  <c r="F149" i="15"/>
  <c r="F150" i="15"/>
  <c r="F151" i="15"/>
  <c r="F152" i="15"/>
  <c r="F153" i="15"/>
  <c r="F154" i="15"/>
  <c r="F155" i="15"/>
  <c r="F156" i="15"/>
  <c r="F157" i="15"/>
  <c r="F158" i="15"/>
  <c r="F159" i="15"/>
  <c r="F160" i="15"/>
  <c r="F161" i="15"/>
  <c r="F162" i="15"/>
  <c r="F163" i="15"/>
  <c r="F164" i="15"/>
  <c r="F165" i="15"/>
  <c r="F166" i="15"/>
  <c r="F167" i="15"/>
  <c r="F168" i="15"/>
  <c r="F169" i="15"/>
  <c r="F170" i="15"/>
  <c r="N146" i="15"/>
  <c r="F146" i="15"/>
  <c r="F112" i="15"/>
  <c r="F113" i="15"/>
  <c r="F114" i="15"/>
  <c r="F115" i="15"/>
  <c r="F116" i="15"/>
  <c r="F117" i="15"/>
  <c r="F118" i="15"/>
  <c r="F119" i="15"/>
  <c r="F120" i="15"/>
  <c r="F121" i="15"/>
  <c r="F122" i="15"/>
  <c r="F123" i="15"/>
  <c r="F124" i="15"/>
  <c r="F125" i="15"/>
  <c r="F126" i="15"/>
  <c r="F127" i="15"/>
  <c r="F128" i="15"/>
  <c r="F129" i="15"/>
  <c r="F130" i="15"/>
  <c r="F131" i="15"/>
  <c r="F132" i="15"/>
  <c r="F133" i="15"/>
  <c r="F134" i="15"/>
  <c r="F135" i="15"/>
  <c r="N112" i="15"/>
  <c r="N113" i="15"/>
  <c r="N114" i="15"/>
  <c r="N115" i="15"/>
  <c r="N116" i="15"/>
  <c r="N117" i="15"/>
  <c r="N118" i="15"/>
  <c r="N119" i="15"/>
  <c r="N120" i="15"/>
  <c r="N121" i="15"/>
  <c r="N122" i="15"/>
  <c r="N123" i="15"/>
  <c r="N124" i="15"/>
  <c r="N125" i="15"/>
  <c r="N126" i="15"/>
  <c r="N127" i="15"/>
  <c r="N128" i="15"/>
  <c r="N129" i="15"/>
  <c r="N130" i="15"/>
  <c r="N131" i="15"/>
  <c r="N132" i="15"/>
  <c r="N133" i="15"/>
  <c r="N134" i="15"/>
  <c r="N135" i="15"/>
  <c r="N77" i="15"/>
  <c r="N78" i="15"/>
  <c r="N79" i="15"/>
  <c r="N80" i="15"/>
  <c r="N81" i="15"/>
  <c r="N82" i="15"/>
  <c r="N83" i="15"/>
  <c r="N84" i="15"/>
  <c r="N85" i="15"/>
  <c r="N86" i="15"/>
  <c r="N87" i="15"/>
  <c r="N88" i="15"/>
  <c r="N89" i="15"/>
  <c r="N90" i="15"/>
  <c r="N91" i="15"/>
  <c r="N92" i="15"/>
  <c r="N93" i="15"/>
  <c r="N94" i="15"/>
  <c r="N95" i="15"/>
  <c r="N96" i="15"/>
  <c r="N97" i="15"/>
  <c r="N98" i="15"/>
  <c r="N99" i="15"/>
  <c r="N100" i="15"/>
  <c r="F111" i="15"/>
  <c r="N111" i="15"/>
  <c r="N76" i="15"/>
  <c r="N65" i="15"/>
  <c r="N64" i="15"/>
  <c r="N63" i="15"/>
  <c r="N62" i="15"/>
  <c r="N61" i="15"/>
  <c r="N60" i="15"/>
  <c r="N59" i="15"/>
  <c r="N58" i="15"/>
  <c r="N57" i="15"/>
  <c r="N56" i="15"/>
  <c r="N55" i="15"/>
  <c r="N54" i="15"/>
  <c r="N53" i="15"/>
  <c r="N52" i="15"/>
  <c r="N51" i="15"/>
  <c r="N50" i="15"/>
  <c r="N49" i="15"/>
  <c r="N48" i="15"/>
  <c r="N47" i="15"/>
  <c r="N46" i="15"/>
  <c r="N45" i="15"/>
  <c r="N44" i="15"/>
  <c r="N43" i="15"/>
  <c r="N42" i="15"/>
  <c r="N41" i="15"/>
  <c r="N7" i="15"/>
  <c r="N8" i="15"/>
  <c r="N9" i="15"/>
  <c r="N10" i="15"/>
  <c r="N11" i="15"/>
  <c r="N12" i="15"/>
  <c r="N13" i="15"/>
  <c r="N14" i="15"/>
  <c r="N15" i="15"/>
  <c r="N16" i="15"/>
  <c r="N17" i="15"/>
  <c r="N18" i="15"/>
  <c r="N19" i="15"/>
  <c r="N20" i="15"/>
  <c r="N21" i="15"/>
  <c r="N22" i="15"/>
  <c r="N23" i="15"/>
  <c r="N24" i="15"/>
  <c r="N25" i="15"/>
  <c r="N26" i="15"/>
  <c r="N27" i="15"/>
  <c r="N28" i="15"/>
  <c r="N29" i="15"/>
  <c r="N30" i="15"/>
  <c r="F76" i="15"/>
  <c r="F100" i="15"/>
  <c r="F99" i="15"/>
  <c r="F98" i="15"/>
  <c r="F97" i="15"/>
  <c r="F96" i="15"/>
  <c r="F95" i="15"/>
  <c r="F94" i="15"/>
  <c r="F93" i="15"/>
  <c r="F92" i="15"/>
  <c r="F91" i="15"/>
  <c r="F90" i="15"/>
  <c r="F89" i="15"/>
  <c r="F88" i="15"/>
  <c r="F87" i="15"/>
  <c r="F86" i="15"/>
  <c r="F85" i="15"/>
  <c r="F84" i="15"/>
  <c r="F83" i="15"/>
  <c r="F82" i="15"/>
  <c r="F81" i="15"/>
  <c r="F80" i="15"/>
  <c r="F79" i="15"/>
  <c r="F78" i="15"/>
  <c r="F77"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N6" i="15"/>
  <c r="F30" i="15"/>
  <c r="F29" i="15"/>
  <c r="F28" i="15"/>
  <c r="F27" i="15"/>
  <c r="F26" i="15"/>
  <c r="F25" i="15"/>
  <c r="F24" i="15"/>
  <c r="F23" i="15"/>
  <c r="F22" i="15"/>
  <c r="F21" i="15"/>
  <c r="F20" i="15"/>
  <c r="F19" i="15"/>
  <c r="F18" i="15"/>
  <c r="F17" i="15"/>
  <c r="F16" i="15"/>
  <c r="F15" i="15"/>
  <c r="F14" i="15"/>
  <c r="F13" i="15"/>
  <c r="F12" i="15"/>
  <c r="F11" i="15"/>
  <c r="F10" i="15"/>
  <c r="F9" i="15"/>
  <c r="F8" i="15"/>
  <c r="F7" i="15"/>
  <c r="F6" i="15"/>
  <c r="I104" i="17"/>
  <c r="F104" i="17"/>
  <c r="K29" i="17"/>
  <c r="E31" i="17"/>
  <c r="E30" i="17"/>
  <c r="E6" i="9"/>
  <c r="H60" i="1"/>
  <c r="P59" i="1" s="1"/>
  <c r="U110" i="17"/>
  <c r="N110" i="17"/>
  <c r="M110" i="17"/>
  <c r="K110" i="17"/>
  <c r="F110" i="17"/>
  <c r="E110" i="17"/>
  <c r="U109" i="17"/>
  <c r="N109" i="17"/>
  <c r="M109" i="17"/>
  <c r="K109" i="17"/>
  <c r="F109" i="17"/>
  <c r="E109" i="17"/>
  <c r="U108" i="17"/>
  <c r="N108" i="17"/>
  <c r="M108" i="17"/>
  <c r="K108" i="17"/>
  <c r="F108" i="17"/>
  <c r="E108" i="17"/>
  <c r="U107" i="17"/>
  <c r="N107" i="17"/>
  <c r="M107" i="17"/>
  <c r="K107" i="17"/>
  <c r="F107" i="17"/>
  <c r="E107" i="17"/>
  <c r="U106" i="17"/>
  <c r="N106" i="17"/>
  <c r="M106" i="17"/>
  <c r="K106" i="17"/>
  <c r="F106" i="17"/>
  <c r="E106" i="17"/>
  <c r="K43" i="17"/>
  <c r="I43" i="17"/>
  <c r="H43" i="17"/>
  <c r="F43" i="17"/>
  <c r="E43" i="17"/>
  <c r="N43" i="17" s="1"/>
  <c r="C43" i="17"/>
  <c r="L43" i="17" s="1"/>
  <c r="N42" i="17"/>
  <c r="L42" i="17"/>
  <c r="N41" i="17"/>
  <c r="L41" i="17"/>
  <c r="N40" i="17"/>
  <c r="L40" i="17"/>
  <c r="E7" i="2" l="1"/>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7" i="9" s="1"/>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7" i="2"/>
  <c r="E508" i="2"/>
  <c r="E509" i="2"/>
  <c r="E510" i="2"/>
  <c r="E511" i="2"/>
  <c r="E512" i="2"/>
  <c r="E513" i="2"/>
  <c r="E514" i="2"/>
  <c r="E515" i="2"/>
  <c r="E516" i="2"/>
  <c r="E517" i="2"/>
  <c r="E518" i="2"/>
  <c r="E519" i="2"/>
  <c r="E520" i="2"/>
  <c r="E521" i="2"/>
  <c r="E522" i="2"/>
  <c r="E523" i="2"/>
  <c r="E524" i="2"/>
  <c r="E525" i="2"/>
  <c r="E6" i="2"/>
  <c r="R102" i="17" s="1"/>
  <c r="R1" i="4" l="1"/>
  <c r="R1" i="15"/>
  <c r="R1" i="13"/>
  <c r="F47" i="16"/>
  <c r="H47" i="16" s="1"/>
  <c r="F46" i="16"/>
  <c r="H46" i="16" s="1"/>
  <c r="F45" i="16"/>
  <c r="H45" i="16" s="1"/>
  <c r="F44" i="16"/>
  <c r="H44" i="16" s="1"/>
  <c r="H43" i="16"/>
  <c r="F43" i="16"/>
  <c r="F42" i="16"/>
  <c r="H42" i="16" s="1"/>
  <c r="F41" i="16"/>
  <c r="H41" i="16" s="1"/>
  <c r="F40" i="16"/>
  <c r="H40" i="16" s="1"/>
  <c r="F39" i="16"/>
  <c r="H39" i="16" s="1"/>
  <c r="H38" i="16"/>
  <c r="F38" i="16"/>
  <c r="F37" i="16"/>
  <c r="H37" i="16" s="1"/>
  <c r="F36" i="16"/>
  <c r="H36" i="16" s="1"/>
  <c r="F35" i="16"/>
  <c r="H35" i="16" s="1"/>
  <c r="F34" i="16"/>
  <c r="H34" i="16" s="1"/>
  <c r="F33" i="16"/>
  <c r="H33" i="16" s="1"/>
  <c r="F32" i="16"/>
  <c r="H32" i="16" s="1"/>
  <c r="F31" i="16"/>
  <c r="H31" i="16" s="1"/>
  <c r="F30" i="16"/>
  <c r="H30" i="16" s="1"/>
  <c r="F29" i="16"/>
  <c r="H29" i="16" s="1"/>
  <c r="F28" i="16"/>
  <c r="H28" i="16" s="1"/>
  <c r="H27" i="16"/>
  <c r="F27" i="16"/>
  <c r="F26" i="16"/>
  <c r="H26" i="16" s="1"/>
  <c r="F25" i="16"/>
  <c r="H25" i="16" s="1"/>
  <c r="F24" i="16"/>
  <c r="H24" i="16" s="1"/>
  <c r="F23" i="16"/>
  <c r="H23" i="16" s="1"/>
  <c r="F22" i="16"/>
  <c r="H22" i="16" s="1"/>
  <c r="F21" i="16"/>
  <c r="H21" i="16" s="1"/>
  <c r="F20" i="16"/>
  <c r="H20" i="16" s="1"/>
  <c r="F19" i="16"/>
  <c r="H19" i="16" s="1"/>
  <c r="F18" i="16"/>
  <c r="M217" i="13" l="1"/>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17" i="15"/>
  <c r="M218" i="15"/>
  <c r="M219" i="15"/>
  <c r="M220" i="15"/>
  <c r="M221" i="15"/>
  <c r="M222" i="15"/>
  <c r="M223" i="15"/>
  <c r="M224" i="15"/>
  <c r="M225" i="15"/>
  <c r="M226" i="15"/>
  <c r="M227" i="15"/>
  <c r="M228" i="15"/>
  <c r="M229" i="15"/>
  <c r="M230" i="15"/>
  <c r="M231" i="15"/>
  <c r="M232" i="15"/>
  <c r="M233" i="15"/>
  <c r="M234" i="15"/>
  <c r="M235" i="15"/>
  <c r="M236" i="15"/>
  <c r="M237" i="15"/>
  <c r="M238" i="15"/>
  <c r="M239" i="15"/>
  <c r="M240" i="15"/>
  <c r="M217" i="4"/>
  <c r="M218" i="4"/>
  <c r="M219" i="4"/>
  <c r="M220" i="4"/>
  <c r="M221" i="4"/>
  <c r="M222" i="4"/>
  <c r="M223" i="4"/>
  <c r="M224" i="4"/>
  <c r="M225" i="4"/>
  <c r="M226" i="4"/>
  <c r="M227" i="4"/>
  <c r="M228" i="4"/>
  <c r="M229" i="4"/>
  <c r="M230" i="4"/>
  <c r="M231" i="4"/>
  <c r="M232" i="4"/>
  <c r="M233" i="4"/>
  <c r="M234" i="4"/>
  <c r="M235" i="4"/>
  <c r="M236" i="4"/>
  <c r="M237" i="4"/>
  <c r="M238" i="4"/>
  <c r="M239" i="4"/>
  <c r="M240" i="4"/>
  <c r="M322" i="15"/>
  <c r="M323" i="15"/>
  <c r="M324" i="15"/>
  <c r="M325" i="15"/>
  <c r="M326" i="15"/>
  <c r="M327" i="15"/>
  <c r="M328" i="15"/>
  <c r="M329" i="15"/>
  <c r="M330" i="15"/>
  <c r="M331" i="15"/>
  <c r="M332" i="15"/>
  <c r="M333" i="15"/>
  <c r="M334" i="15"/>
  <c r="M335" i="15"/>
  <c r="M336" i="15"/>
  <c r="M337" i="15"/>
  <c r="M338" i="15"/>
  <c r="M339" i="15"/>
  <c r="M340" i="15"/>
  <c r="M341" i="15"/>
  <c r="M342" i="15"/>
  <c r="M343" i="15"/>
  <c r="M344" i="15"/>
  <c r="M345" i="15"/>
  <c r="M322" i="4"/>
  <c r="M323" i="4"/>
  <c r="M324" i="4"/>
  <c r="M325" i="4"/>
  <c r="M326" i="4"/>
  <c r="M327" i="4"/>
  <c r="M328" i="4"/>
  <c r="M329" i="4"/>
  <c r="M330" i="4"/>
  <c r="M331" i="4"/>
  <c r="M332" i="4"/>
  <c r="M333" i="4"/>
  <c r="M334" i="4"/>
  <c r="M335" i="4"/>
  <c r="M336" i="4"/>
  <c r="M337" i="4"/>
  <c r="M338" i="4"/>
  <c r="M339" i="4"/>
  <c r="M340" i="4"/>
  <c r="M341" i="4"/>
  <c r="M342" i="4"/>
  <c r="M343" i="4"/>
  <c r="M344" i="4"/>
  <c r="M345" i="4"/>
  <c r="M321" i="15"/>
  <c r="M321" i="4"/>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287" i="15"/>
  <c r="M288" i="15"/>
  <c r="M289" i="15"/>
  <c r="M290" i="15"/>
  <c r="M291" i="15"/>
  <c r="M292" i="15"/>
  <c r="M293" i="15"/>
  <c r="M294" i="15"/>
  <c r="M295" i="15"/>
  <c r="M296" i="15"/>
  <c r="M297" i="15"/>
  <c r="M298" i="15"/>
  <c r="M299" i="15"/>
  <c r="M300" i="15"/>
  <c r="M301" i="15"/>
  <c r="M302" i="15"/>
  <c r="M303" i="15"/>
  <c r="M304" i="15"/>
  <c r="M305" i="15"/>
  <c r="M306" i="15"/>
  <c r="M307" i="15"/>
  <c r="M308" i="15"/>
  <c r="M309" i="15"/>
  <c r="M310" i="15"/>
  <c r="M287" i="4"/>
  <c r="M288" i="4"/>
  <c r="M289" i="4"/>
  <c r="M290" i="4"/>
  <c r="M291" i="4"/>
  <c r="M292" i="4"/>
  <c r="M293" i="4"/>
  <c r="M294" i="4"/>
  <c r="M295" i="4"/>
  <c r="M296" i="4"/>
  <c r="M297" i="4"/>
  <c r="M298" i="4"/>
  <c r="M299" i="4"/>
  <c r="M300" i="4"/>
  <c r="M301" i="4"/>
  <c r="M302" i="4"/>
  <c r="M303" i="4"/>
  <c r="M304" i="4"/>
  <c r="M305" i="4"/>
  <c r="M306" i="4"/>
  <c r="M307" i="4"/>
  <c r="M308" i="4"/>
  <c r="M309" i="4"/>
  <c r="M310" i="4"/>
  <c r="M286" i="13"/>
  <c r="M286" i="15"/>
  <c r="M286" i="4"/>
  <c r="M216" i="13"/>
  <c r="M216" i="15"/>
  <c r="M216" i="4"/>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182" i="15"/>
  <c r="M183" i="15"/>
  <c r="M184" i="15"/>
  <c r="M185" i="15"/>
  <c r="M186" i="15"/>
  <c r="M187" i="15"/>
  <c r="M188" i="15"/>
  <c r="M189" i="15"/>
  <c r="M190" i="15"/>
  <c r="M191" i="15"/>
  <c r="M192" i="15"/>
  <c r="M193" i="15"/>
  <c r="M194" i="15"/>
  <c r="M195" i="15"/>
  <c r="M196" i="15"/>
  <c r="M197" i="15"/>
  <c r="M198" i="15"/>
  <c r="M199" i="15"/>
  <c r="M200" i="15"/>
  <c r="M201" i="15"/>
  <c r="M202" i="15"/>
  <c r="M203" i="15"/>
  <c r="M204" i="15"/>
  <c r="M205" i="15"/>
  <c r="M182" i="4"/>
  <c r="M183" i="4"/>
  <c r="M184" i="4"/>
  <c r="M185" i="4"/>
  <c r="M186" i="4"/>
  <c r="M187" i="4"/>
  <c r="M188" i="4"/>
  <c r="M189" i="4"/>
  <c r="M190" i="4"/>
  <c r="M191" i="4"/>
  <c r="M192" i="4"/>
  <c r="M193" i="4"/>
  <c r="M194" i="4"/>
  <c r="M195" i="4"/>
  <c r="M196" i="4"/>
  <c r="M197" i="4"/>
  <c r="M198" i="4"/>
  <c r="M199" i="4"/>
  <c r="M200" i="4"/>
  <c r="M201" i="4"/>
  <c r="M202" i="4"/>
  <c r="M203" i="4"/>
  <c r="M204" i="4"/>
  <c r="M205" i="4"/>
  <c r="M181" i="13"/>
  <c r="M181" i="15"/>
  <c r="M181" i="4"/>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47" i="15"/>
  <c r="M148" i="15"/>
  <c r="M149" i="15"/>
  <c r="M150" i="15"/>
  <c r="M151" i="15"/>
  <c r="M152" i="15"/>
  <c r="M153" i="15"/>
  <c r="M154" i="15"/>
  <c r="M155" i="15"/>
  <c r="M156" i="15"/>
  <c r="M157" i="15"/>
  <c r="M158" i="15"/>
  <c r="M159" i="15"/>
  <c r="M160" i="15"/>
  <c r="M161" i="15"/>
  <c r="M162" i="15"/>
  <c r="M163" i="15"/>
  <c r="M164" i="15"/>
  <c r="M165" i="15"/>
  <c r="M166" i="15"/>
  <c r="M167" i="15"/>
  <c r="M168" i="15"/>
  <c r="M169" i="15"/>
  <c r="M170" i="15"/>
  <c r="M147" i="4"/>
  <c r="M148" i="4"/>
  <c r="M149" i="4"/>
  <c r="M150" i="4"/>
  <c r="M151" i="4"/>
  <c r="M152" i="4"/>
  <c r="M153" i="4"/>
  <c r="M154" i="4"/>
  <c r="M155" i="4"/>
  <c r="M156" i="4"/>
  <c r="M157" i="4"/>
  <c r="M158" i="4"/>
  <c r="M159" i="4"/>
  <c r="M160" i="4"/>
  <c r="M161" i="4"/>
  <c r="M162" i="4"/>
  <c r="M163" i="4"/>
  <c r="M164" i="4"/>
  <c r="M165" i="4"/>
  <c r="M166" i="4"/>
  <c r="M167" i="4"/>
  <c r="M168" i="4"/>
  <c r="M169" i="4"/>
  <c r="M170" i="4"/>
  <c r="M146" i="13"/>
  <c r="M146" i="15"/>
  <c r="M146" i="4"/>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12" i="15"/>
  <c r="M113" i="15"/>
  <c r="M114" i="15"/>
  <c r="M115" i="15"/>
  <c r="M116" i="15"/>
  <c r="M117" i="15"/>
  <c r="M118" i="15"/>
  <c r="M119" i="15"/>
  <c r="M120" i="15"/>
  <c r="M121" i="15"/>
  <c r="M122" i="15"/>
  <c r="M123" i="15"/>
  <c r="M124" i="15"/>
  <c r="M125" i="15"/>
  <c r="M126" i="15"/>
  <c r="M127" i="15"/>
  <c r="M128" i="15"/>
  <c r="M129" i="15"/>
  <c r="M130" i="15"/>
  <c r="M131" i="15"/>
  <c r="M132" i="15"/>
  <c r="M133" i="15"/>
  <c r="M134" i="15"/>
  <c r="M135" i="15"/>
  <c r="M112" i="4"/>
  <c r="M113" i="4"/>
  <c r="M114" i="4"/>
  <c r="M115" i="4"/>
  <c r="M116" i="4"/>
  <c r="M117" i="4"/>
  <c r="M118" i="4"/>
  <c r="M119" i="4"/>
  <c r="M120" i="4"/>
  <c r="M121" i="4"/>
  <c r="M122" i="4"/>
  <c r="M123" i="4"/>
  <c r="M124" i="4"/>
  <c r="M125" i="4"/>
  <c r="M126" i="4"/>
  <c r="M127" i="4"/>
  <c r="M128" i="4"/>
  <c r="M129" i="4"/>
  <c r="M130" i="4"/>
  <c r="M131" i="4"/>
  <c r="M132" i="4"/>
  <c r="M133" i="4"/>
  <c r="M134" i="4"/>
  <c r="M135" i="4"/>
  <c r="M111" i="13"/>
  <c r="M111" i="15"/>
  <c r="M111" i="4"/>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77" i="4"/>
  <c r="M78" i="4"/>
  <c r="M79" i="4"/>
  <c r="M80" i="4"/>
  <c r="M81" i="4"/>
  <c r="M82" i="4"/>
  <c r="M83" i="4"/>
  <c r="M84" i="4"/>
  <c r="M85" i="4"/>
  <c r="M86" i="4"/>
  <c r="M87" i="4"/>
  <c r="M88" i="4"/>
  <c r="M89" i="4"/>
  <c r="M90" i="4"/>
  <c r="M91" i="4"/>
  <c r="M92" i="4"/>
  <c r="M93" i="4"/>
  <c r="M94" i="4"/>
  <c r="M95" i="4"/>
  <c r="M96" i="4"/>
  <c r="M97" i="4"/>
  <c r="M98" i="4"/>
  <c r="M99" i="4"/>
  <c r="M100" i="4"/>
  <c r="M101" i="4"/>
  <c r="M76" i="13"/>
  <c r="M76" i="15"/>
  <c r="M76" i="4"/>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310" i="15"/>
  <c r="E309" i="15"/>
  <c r="E308" i="15"/>
  <c r="E307" i="15"/>
  <c r="E306" i="15"/>
  <c r="E305" i="15"/>
  <c r="E304" i="15"/>
  <c r="E303" i="15"/>
  <c r="E302" i="15"/>
  <c r="E301" i="15"/>
  <c r="E300" i="15"/>
  <c r="E299" i="15"/>
  <c r="E298" i="15"/>
  <c r="E297" i="15"/>
  <c r="E296" i="15"/>
  <c r="E295" i="15"/>
  <c r="E294" i="15"/>
  <c r="E293" i="15"/>
  <c r="E292" i="15"/>
  <c r="E291" i="15"/>
  <c r="E290" i="15"/>
  <c r="E289" i="15"/>
  <c r="E288" i="15"/>
  <c r="E287" i="15"/>
  <c r="E286" i="15"/>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75" i="15"/>
  <c r="M275" i="15" s="1"/>
  <c r="E274" i="15"/>
  <c r="M274" i="15" s="1"/>
  <c r="E273" i="15"/>
  <c r="M273" i="15" s="1"/>
  <c r="E272" i="15"/>
  <c r="M272" i="15" s="1"/>
  <c r="E271" i="15"/>
  <c r="M271" i="15" s="1"/>
  <c r="E270" i="15"/>
  <c r="M270" i="15" s="1"/>
  <c r="E269" i="15"/>
  <c r="M269" i="15" s="1"/>
  <c r="E268" i="15"/>
  <c r="M268" i="15" s="1"/>
  <c r="E267" i="15"/>
  <c r="M267" i="15" s="1"/>
  <c r="E266" i="15"/>
  <c r="M266" i="15" s="1"/>
  <c r="E265" i="15"/>
  <c r="M265" i="15" s="1"/>
  <c r="E264" i="15"/>
  <c r="M264" i="15" s="1"/>
  <c r="E263" i="15"/>
  <c r="M263" i="15" s="1"/>
  <c r="E262" i="15"/>
  <c r="M262" i="15" s="1"/>
  <c r="E261" i="15"/>
  <c r="M261" i="15" s="1"/>
  <c r="E260" i="15"/>
  <c r="M260" i="15" s="1"/>
  <c r="E259" i="15"/>
  <c r="M259" i="15" s="1"/>
  <c r="E258" i="15"/>
  <c r="M258" i="15" s="1"/>
  <c r="E257" i="15"/>
  <c r="M257" i="15" s="1"/>
  <c r="E256" i="15"/>
  <c r="M256" i="15" s="1"/>
  <c r="E255" i="15"/>
  <c r="M255" i="15" s="1"/>
  <c r="E254" i="15"/>
  <c r="M254" i="15" s="1"/>
  <c r="E253" i="15"/>
  <c r="M253" i="15" s="1"/>
  <c r="E252" i="15"/>
  <c r="M252" i="15" s="1"/>
  <c r="E251" i="15"/>
  <c r="M251" i="15" s="1"/>
  <c r="E275" i="4"/>
  <c r="M275" i="4" s="1"/>
  <c r="E274" i="4"/>
  <c r="M274" i="4" s="1"/>
  <c r="E273" i="4"/>
  <c r="M273" i="4" s="1"/>
  <c r="E272" i="4"/>
  <c r="M272" i="4" s="1"/>
  <c r="E271" i="4"/>
  <c r="M271" i="4" s="1"/>
  <c r="E270" i="4"/>
  <c r="M270" i="4" s="1"/>
  <c r="E269" i="4"/>
  <c r="M269" i="4" s="1"/>
  <c r="E268" i="4"/>
  <c r="M268" i="4" s="1"/>
  <c r="E267" i="4"/>
  <c r="M267" i="4" s="1"/>
  <c r="E266" i="4"/>
  <c r="M266" i="4" s="1"/>
  <c r="E265" i="4"/>
  <c r="M265" i="4" s="1"/>
  <c r="E264" i="4"/>
  <c r="M264" i="4" s="1"/>
  <c r="E263" i="4"/>
  <c r="M263" i="4" s="1"/>
  <c r="E262" i="4"/>
  <c r="M262" i="4" s="1"/>
  <c r="E261" i="4"/>
  <c r="M261" i="4" s="1"/>
  <c r="E260" i="4"/>
  <c r="M260" i="4" s="1"/>
  <c r="E259" i="4"/>
  <c r="M259" i="4" s="1"/>
  <c r="E258" i="4"/>
  <c r="M258" i="4" s="1"/>
  <c r="E257" i="4"/>
  <c r="M257" i="4" s="1"/>
  <c r="E256" i="4"/>
  <c r="M256" i="4" s="1"/>
  <c r="E255" i="4"/>
  <c r="M255" i="4" s="1"/>
  <c r="E254" i="4"/>
  <c r="M254" i="4" s="1"/>
  <c r="E253" i="4"/>
  <c r="M253" i="4" s="1"/>
  <c r="E252" i="4"/>
  <c r="M252" i="4" s="1"/>
  <c r="E251" i="4"/>
  <c r="M251" i="4" s="1"/>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40" i="15"/>
  <c r="E239" i="15"/>
  <c r="E238" i="15"/>
  <c r="E237" i="15"/>
  <c r="E236" i="15"/>
  <c r="E235" i="15"/>
  <c r="E234" i="15"/>
  <c r="E233" i="15"/>
  <c r="E232" i="15"/>
  <c r="E231" i="15"/>
  <c r="E230" i="15"/>
  <c r="E229" i="15"/>
  <c r="E228" i="15"/>
  <c r="E227" i="15"/>
  <c r="E226" i="15"/>
  <c r="E225" i="15"/>
  <c r="E224" i="15"/>
  <c r="E223" i="15"/>
  <c r="E222" i="15"/>
  <c r="E221" i="15"/>
  <c r="E220" i="15"/>
  <c r="E219" i="15"/>
  <c r="E218" i="15"/>
  <c r="E217" i="15"/>
  <c r="E216" i="15"/>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205" i="15"/>
  <c r="E204" i="15"/>
  <c r="E203" i="15"/>
  <c r="E202" i="15"/>
  <c r="E201" i="15"/>
  <c r="E200" i="15"/>
  <c r="E199" i="15"/>
  <c r="E198" i="15"/>
  <c r="E197" i="15"/>
  <c r="E196" i="15"/>
  <c r="E195" i="15"/>
  <c r="E194" i="15"/>
  <c r="E193" i="15"/>
  <c r="E192" i="15"/>
  <c r="E191" i="15"/>
  <c r="E190" i="15"/>
  <c r="E189" i="15"/>
  <c r="E188" i="15"/>
  <c r="E187" i="15"/>
  <c r="E186" i="15"/>
  <c r="E185" i="15"/>
  <c r="E184" i="15"/>
  <c r="E183" i="15"/>
  <c r="E182" i="15"/>
  <c r="E181" i="15"/>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70" i="15"/>
  <c r="E169" i="15"/>
  <c r="E168" i="15"/>
  <c r="E167" i="15"/>
  <c r="E166" i="15"/>
  <c r="E165" i="15"/>
  <c r="E164" i="15"/>
  <c r="E163" i="15"/>
  <c r="E162" i="15"/>
  <c r="E161" i="15"/>
  <c r="E160" i="15"/>
  <c r="E159" i="15"/>
  <c r="E158" i="15"/>
  <c r="E157" i="15"/>
  <c r="E156" i="15"/>
  <c r="E155" i="15"/>
  <c r="E154" i="15"/>
  <c r="E153" i="15"/>
  <c r="E152" i="15"/>
  <c r="E151" i="15"/>
  <c r="E150" i="15"/>
  <c r="E149" i="15"/>
  <c r="E148" i="15"/>
  <c r="E147" i="15"/>
  <c r="E146" i="15"/>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100" i="4"/>
  <c r="E99" i="4"/>
  <c r="E98" i="4"/>
  <c r="E97" i="4"/>
  <c r="E96" i="4"/>
  <c r="E95" i="4"/>
  <c r="E94" i="4"/>
  <c r="E93" i="4"/>
  <c r="E92" i="4"/>
  <c r="E91" i="4"/>
  <c r="E90" i="4"/>
  <c r="E89" i="4"/>
  <c r="E88" i="4"/>
  <c r="E87" i="4"/>
  <c r="E86" i="4"/>
  <c r="E85" i="4"/>
  <c r="E84" i="4"/>
  <c r="E83" i="4"/>
  <c r="E82" i="4"/>
  <c r="E81" i="4"/>
  <c r="E80" i="4"/>
  <c r="E79" i="4"/>
  <c r="E78" i="4"/>
  <c r="E77" i="4"/>
  <c r="E76" i="4"/>
  <c r="M42" i="13"/>
  <c r="M43" i="13"/>
  <c r="M44" i="13"/>
  <c r="M45" i="13"/>
  <c r="M46" i="13"/>
  <c r="M47" i="13"/>
  <c r="M48" i="13"/>
  <c r="M49" i="13"/>
  <c r="M50" i="13"/>
  <c r="M51" i="13"/>
  <c r="M52" i="13"/>
  <c r="M53" i="13"/>
  <c r="M54" i="13"/>
  <c r="M55" i="13"/>
  <c r="M56" i="13"/>
  <c r="M57" i="13"/>
  <c r="M58" i="13"/>
  <c r="M59" i="13"/>
  <c r="M60" i="13"/>
  <c r="M61" i="13"/>
  <c r="M62" i="13"/>
  <c r="M63" i="13"/>
  <c r="M64" i="13"/>
  <c r="M65" i="13"/>
  <c r="M42" i="15"/>
  <c r="M43" i="15"/>
  <c r="M44" i="15"/>
  <c r="M45" i="15"/>
  <c r="M46" i="15"/>
  <c r="M47" i="15"/>
  <c r="M48" i="15"/>
  <c r="M49" i="15"/>
  <c r="M50" i="15"/>
  <c r="M51" i="15"/>
  <c r="M52" i="15"/>
  <c r="M53" i="15"/>
  <c r="M54" i="15"/>
  <c r="M55" i="15"/>
  <c r="M56" i="15"/>
  <c r="M57" i="15"/>
  <c r="M58" i="15"/>
  <c r="M59" i="15"/>
  <c r="M60" i="15"/>
  <c r="M61" i="15"/>
  <c r="M62" i="15"/>
  <c r="M63" i="15"/>
  <c r="M64" i="15"/>
  <c r="M65" i="15"/>
  <c r="M42" i="4"/>
  <c r="M43" i="4"/>
  <c r="M44" i="4"/>
  <c r="M45" i="4"/>
  <c r="M46" i="4"/>
  <c r="M47" i="4"/>
  <c r="M48" i="4"/>
  <c r="M49" i="4"/>
  <c r="M50" i="4"/>
  <c r="M51" i="4"/>
  <c r="M52" i="4"/>
  <c r="M53" i="4"/>
  <c r="M54" i="4"/>
  <c r="M55" i="4"/>
  <c r="M56" i="4"/>
  <c r="M57" i="4"/>
  <c r="M58" i="4"/>
  <c r="M59" i="4"/>
  <c r="M60" i="4"/>
  <c r="M61" i="4"/>
  <c r="M62" i="4"/>
  <c r="M63" i="4"/>
  <c r="M64" i="4"/>
  <c r="M65" i="4"/>
  <c r="E42" i="13"/>
  <c r="E43" i="13"/>
  <c r="E44" i="13"/>
  <c r="E45" i="13"/>
  <c r="E46" i="13"/>
  <c r="E47" i="13"/>
  <c r="E48" i="13"/>
  <c r="E49" i="13"/>
  <c r="E50" i="13"/>
  <c r="E51" i="13"/>
  <c r="E52" i="13"/>
  <c r="E53" i="13"/>
  <c r="E54" i="13"/>
  <c r="E55" i="13"/>
  <c r="E56" i="13"/>
  <c r="E57" i="13"/>
  <c r="E58" i="13"/>
  <c r="E59" i="13"/>
  <c r="E60" i="13"/>
  <c r="E61" i="13"/>
  <c r="E62" i="13"/>
  <c r="E63" i="13"/>
  <c r="E64" i="13"/>
  <c r="E65" i="13"/>
  <c r="E42" i="15"/>
  <c r="E43" i="15"/>
  <c r="E44" i="15"/>
  <c r="E45" i="15"/>
  <c r="E46" i="15"/>
  <c r="E47" i="15"/>
  <c r="E48" i="15"/>
  <c r="E49" i="15"/>
  <c r="E50" i="15"/>
  <c r="E51" i="15"/>
  <c r="E52" i="15"/>
  <c r="E53" i="15"/>
  <c r="E54" i="15"/>
  <c r="E55" i="15"/>
  <c r="E56" i="15"/>
  <c r="E57" i="15"/>
  <c r="E58" i="15"/>
  <c r="E59" i="15"/>
  <c r="E60" i="15"/>
  <c r="E61" i="15"/>
  <c r="E62" i="15"/>
  <c r="E63" i="15"/>
  <c r="E64" i="15"/>
  <c r="E65" i="15"/>
  <c r="E42" i="4"/>
  <c r="E43" i="4"/>
  <c r="E44" i="4"/>
  <c r="E45" i="4"/>
  <c r="E46" i="4"/>
  <c r="E47" i="4"/>
  <c r="E48" i="4"/>
  <c r="E49" i="4"/>
  <c r="E50" i="4"/>
  <c r="E51" i="4"/>
  <c r="E52" i="4"/>
  <c r="E53" i="4"/>
  <c r="E54" i="4"/>
  <c r="E55" i="4"/>
  <c r="E56" i="4"/>
  <c r="E57" i="4"/>
  <c r="E58" i="4"/>
  <c r="E59" i="4"/>
  <c r="E60" i="4"/>
  <c r="E61" i="4"/>
  <c r="E62" i="4"/>
  <c r="E63" i="4"/>
  <c r="E64" i="4"/>
  <c r="E65" i="4"/>
  <c r="M41" i="13"/>
  <c r="M41" i="15"/>
  <c r="M41" i="4"/>
  <c r="E41" i="13"/>
  <c r="E41" i="15"/>
  <c r="E41" i="4"/>
  <c r="M7" i="13"/>
  <c r="M8" i="13"/>
  <c r="M9" i="13"/>
  <c r="M10" i="13"/>
  <c r="M11" i="13"/>
  <c r="M12" i="13"/>
  <c r="M13" i="13"/>
  <c r="M14" i="13"/>
  <c r="M15" i="13"/>
  <c r="M16" i="13"/>
  <c r="M17" i="13"/>
  <c r="M18" i="13"/>
  <c r="M19" i="13"/>
  <c r="M20" i="13"/>
  <c r="M21" i="13"/>
  <c r="M22" i="13"/>
  <c r="M23" i="13"/>
  <c r="M24" i="13"/>
  <c r="M25" i="13"/>
  <c r="M26" i="13"/>
  <c r="M27" i="13"/>
  <c r="M28" i="13"/>
  <c r="M29" i="13"/>
  <c r="M30" i="13"/>
  <c r="M7" i="15"/>
  <c r="M8" i="15"/>
  <c r="M9" i="15"/>
  <c r="M10" i="15"/>
  <c r="M11" i="15"/>
  <c r="M12" i="15"/>
  <c r="M13" i="15"/>
  <c r="M14" i="15"/>
  <c r="M15" i="15"/>
  <c r="M16" i="15"/>
  <c r="M17" i="15"/>
  <c r="M18" i="15"/>
  <c r="M19" i="15"/>
  <c r="M20" i="15"/>
  <c r="M21" i="15"/>
  <c r="M22" i="15"/>
  <c r="M23" i="15"/>
  <c r="M24" i="15"/>
  <c r="M25" i="15"/>
  <c r="M26" i="15"/>
  <c r="M27" i="15"/>
  <c r="M28" i="15"/>
  <c r="M29" i="15"/>
  <c r="M30" i="15"/>
  <c r="M7" i="4"/>
  <c r="M8" i="4"/>
  <c r="M9" i="4"/>
  <c r="M10" i="4"/>
  <c r="M11" i="4"/>
  <c r="M12" i="4"/>
  <c r="M13" i="4"/>
  <c r="M14" i="4"/>
  <c r="M15" i="4"/>
  <c r="M16" i="4"/>
  <c r="M17" i="4"/>
  <c r="M18" i="4"/>
  <c r="M19" i="4"/>
  <c r="M20" i="4"/>
  <c r="M21" i="4"/>
  <c r="M22" i="4"/>
  <c r="M23" i="4"/>
  <c r="M24" i="4"/>
  <c r="M25" i="4"/>
  <c r="M26" i="4"/>
  <c r="M27" i="4"/>
  <c r="M28" i="4"/>
  <c r="M29" i="4"/>
  <c r="M30" i="4"/>
  <c r="E7" i="13"/>
  <c r="E8" i="13"/>
  <c r="E9" i="13"/>
  <c r="E10" i="13"/>
  <c r="E11" i="13"/>
  <c r="E12" i="13"/>
  <c r="E13" i="13"/>
  <c r="E14" i="13"/>
  <c r="E15" i="13"/>
  <c r="E16" i="13"/>
  <c r="E17" i="13"/>
  <c r="E18" i="13"/>
  <c r="E19" i="13"/>
  <c r="E20" i="13"/>
  <c r="E21" i="13"/>
  <c r="E22" i="13"/>
  <c r="E23" i="13"/>
  <c r="E24" i="13"/>
  <c r="E25" i="13"/>
  <c r="E26" i="13"/>
  <c r="E27" i="13"/>
  <c r="E28" i="13"/>
  <c r="E29" i="13"/>
  <c r="E30" i="13"/>
  <c r="E7" i="15"/>
  <c r="E8" i="15"/>
  <c r="E9" i="15"/>
  <c r="E10" i="15"/>
  <c r="E11" i="15"/>
  <c r="E12" i="15"/>
  <c r="E13" i="15"/>
  <c r="E14" i="15"/>
  <c r="E15" i="15"/>
  <c r="E16" i="15"/>
  <c r="E17" i="15"/>
  <c r="E18" i="15"/>
  <c r="E19" i="15"/>
  <c r="E20" i="15"/>
  <c r="E21" i="15"/>
  <c r="E22" i="15"/>
  <c r="E23" i="15"/>
  <c r="E24" i="15"/>
  <c r="E25" i="15"/>
  <c r="E26" i="15"/>
  <c r="E27" i="15"/>
  <c r="E28" i="15"/>
  <c r="E29" i="15"/>
  <c r="E30" i="15"/>
  <c r="E7" i="4"/>
  <c r="E8" i="4"/>
  <c r="E9" i="4"/>
  <c r="E10" i="4"/>
  <c r="E11" i="4"/>
  <c r="E12" i="4"/>
  <c r="E13" i="4"/>
  <c r="E14" i="4"/>
  <c r="E15" i="4"/>
  <c r="E16" i="4"/>
  <c r="E17" i="4"/>
  <c r="E18" i="4"/>
  <c r="E19" i="4"/>
  <c r="E20" i="4"/>
  <c r="E21" i="4"/>
  <c r="E22" i="4"/>
  <c r="E23" i="4"/>
  <c r="E24" i="4"/>
  <c r="E25" i="4"/>
  <c r="E26" i="4"/>
  <c r="E27" i="4"/>
  <c r="E28" i="4"/>
  <c r="E29" i="4"/>
  <c r="E30" i="4"/>
  <c r="M6" i="13"/>
  <c r="M6" i="15"/>
  <c r="M6" i="4"/>
  <c r="E6" i="13"/>
  <c r="E6" i="15"/>
  <c r="E6" i="4"/>
  <c r="O349" i="15"/>
  <c r="I318" i="15"/>
  <c r="F318" i="15"/>
  <c r="I317" i="15"/>
  <c r="R316" i="15" s="1"/>
  <c r="O314" i="15"/>
  <c r="I283" i="15"/>
  <c r="F283" i="15"/>
  <c r="I282" i="15"/>
  <c r="R281" i="15" s="1"/>
  <c r="O279" i="15"/>
  <c r="I248" i="15"/>
  <c r="F248" i="15"/>
  <c r="I247" i="15"/>
  <c r="R246" i="15" s="1"/>
  <c r="O244" i="15"/>
  <c r="I213" i="15"/>
  <c r="F213" i="15"/>
  <c r="I212" i="15"/>
  <c r="R211" i="15" s="1"/>
  <c r="O209" i="15"/>
  <c r="I178" i="15"/>
  <c r="F178" i="15"/>
  <c r="I177" i="15"/>
  <c r="R176" i="15" s="1"/>
  <c r="O174" i="15"/>
  <c r="I143" i="15"/>
  <c r="F143" i="15"/>
  <c r="I142" i="15"/>
  <c r="R141" i="15" s="1"/>
  <c r="O139" i="15"/>
  <c r="I108" i="15"/>
  <c r="I107" i="15"/>
  <c r="O104" i="15"/>
  <c r="I73" i="15"/>
  <c r="F73" i="15"/>
  <c r="I72" i="15"/>
  <c r="R71" i="15" s="1"/>
  <c r="O69" i="15"/>
  <c r="I38" i="15"/>
  <c r="F38" i="15"/>
  <c r="R37" i="15"/>
  <c r="I37" i="15"/>
  <c r="R36" i="15" s="1"/>
  <c r="I3" i="15"/>
  <c r="F3" i="15"/>
  <c r="O349" i="13"/>
  <c r="I318" i="13"/>
  <c r="F318" i="13"/>
  <c r="I317" i="13"/>
  <c r="R316" i="13" s="1"/>
  <c r="O314" i="13"/>
  <c r="I283" i="13"/>
  <c r="F283" i="13"/>
  <c r="I282" i="13"/>
  <c r="R281" i="13" s="1"/>
  <c r="O279" i="13"/>
  <c r="I248" i="13"/>
  <c r="F248" i="13"/>
  <c r="I247" i="13"/>
  <c r="R246" i="13" s="1"/>
  <c r="O244" i="13"/>
  <c r="I213" i="13"/>
  <c r="F213" i="13"/>
  <c r="I212" i="13"/>
  <c r="R211" i="13" s="1"/>
  <c r="O209" i="13"/>
  <c r="I178" i="13"/>
  <c r="F178" i="13"/>
  <c r="I177" i="13"/>
  <c r="R176" i="13" s="1"/>
  <c r="O174" i="13"/>
  <c r="I143" i="13"/>
  <c r="F143" i="13"/>
  <c r="I142" i="13"/>
  <c r="R141" i="13" s="1"/>
  <c r="O139" i="13"/>
  <c r="I108" i="13"/>
  <c r="I107" i="13"/>
  <c r="O104" i="13"/>
  <c r="I73" i="13"/>
  <c r="F73" i="13"/>
  <c r="I72" i="13"/>
  <c r="R71" i="13" s="1"/>
  <c r="O69" i="13"/>
  <c r="I38" i="13"/>
  <c r="F38" i="13"/>
  <c r="R37" i="13"/>
  <c r="I37" i="13"/>
  <c r="R36" i="13" s="1"/>
  <c r="I3" i="13"/>
  <c r="F3" i="13"/>
  <c r="J53" i="1"/>
  <c r="J52" i="1"/>
  <c r="J51" i="1"/>
  <c r="J50" i="1"/>
  <c r="J49" i="1"/>
  <c r="J48" i="1"/>
  <c r="J47" i="1"/>
  <c r="J46" i="1"/>
  <c r="J45" i="1"/>
  <c r="J44" i="1"/>
  <c r="J43" i="1"/>
  <c r="J42" i="1"/>
  <c r="J41" i="1"/>
  <c r="J40" i="1"/>
  <c r="J39" i="1"/>
  <c r="J38" i="1"/>
  <c r="J37" i="1"/>
  <c r="J36" i="1"/>
  <c r="S53" i="1"/>
  <c r="S52" i="1"/>
  <c r="S51" i="1"/>
  <c r="S50" i="1"/>
  <c r="S49" i="1"/>
  <c r="S48" i="1"/>
  <c r="S47" i="1"/>
  <c r="S46" i="1"/>
  <c r="S45" i="1"/>
  <c r="S44" i="1"/>
  <c r="S43" i="1"/>
  <c r="S42" i="1"/>
  <c r="S41" i="1"/>
  <c r="S40" i="1"/>
  <c r="S39" i="1"/>
  <c r="S38" i="1"/>
  <c r="S37" i="1"/>
  <c r="S36" i="1"/>
  <c r="L53" i="1"/>
  <c r="L52" i="1"/>
  <c r="L51" i="1"/>
  <c r="L50" i="1"/>
  <c r="L49" i="1"/>
  <c r="L48" i="1"/>
  <c r="L47" i="1"/>
  <c r="L46" i="1"/>
  <c r="L45" i="1"/>
  <c r="L44" i="1"/>
  <c r="L43" i="1"/>
  <c r="L42" i="1"/>
  <c r="L41" i="1"/>
  <c r="L40" i="1"/>
  <c r="L39" i="1"/>
  <c r="L38" i="1"/>
  <c r="L37" i="1"/>
  <c r="L36" i="1"/>
  <c r="E53" i="1"/>
  <c r="E52" i="1"/>
  <c r="E51" i="1"/>
  <c r="E50" i="1"/>
  <c r="E49" i="1"/>
  <c r="E48" i="1"/>
  <c r="E47" i="1"/>
  <c r="E46" i="1"/>
  <c r="E45" i="1"/>
  <c r="E44" i="1"/>
  <c r="E43" i="1"/>
  <c r="E42" i="1"/>
  <c r="E41" i="1"/>
  <c r="E40" i="1"/>
  <c r="E39" i="1"/>
  <c r="E38" i="1"/>
  <c r="E37" i="1"/>
  <c r="E36" i="1"/>
  <c r="S35" i="1"/>
  <c r="L35" i="1"/>
  <c r="J35" i="1"/>
  <c r="E35" i="1"/>
  <c r="U345" i="4"/>
  <c r="N345" i="4"/>
  <c r="K345" i="4"/>
  <c r="F345" i="4"/>
  <c r="U344" i="4"/>
  <c r="N344" i="4"/>
  <c r="K344" i="4"/>
  <c r="F344" i="4"/>
  <c r="U343" i="4"/>
  <c r="N343" i="4"/>
  <c r="K343" i="4"/>
  <c r="F343" i="4"/>
  <c r="U342" i="4"/>
  <c r="N342" i="4"/>
  <c r="K342" i="4"/>
  <c r="F342" i="4"/>
  <c r="U341" i="4"/>
  <c r="N341" i="4"/>
  <c r="K341" i="4"/>
  <c r="F341" i="4"/>
  <c r="U340" i="4"/>
  <c r="N340" i="4"/>
  <c r="K340" i="4"/>
  <c r="F340" i="4"/>
  <c r="U339" i="4"/>
  <c r="N339" i="4"/>
  <c r="K339" i="4"/>
  <c r="F339" i="4"/>
  <c r="U338" i="4"/>
  <c r="N338" i="4"/>
  <c r="K338" i="4"/>
  <c r="F338" i="4"/>
  <c r="U337" i="4"/>
  <c r="N337" i="4"/>
  <c r="K337" i="4"/>
  <c r="F337" i="4"/>
  <c r="U336" i="4"/>
  <c r="N336" i="4"/>
  <c r="K336" i="4"/>
  <c r="F336" i="4"/>
  <c r="U335" i="4"/>
  <c r="N335" i="4"/>
  <c r="K335" i="4"/>
  <c r="F335" i="4"/>
  <c r="U334" i="4"/>
  <c r="N334" i="4"/>
  <c r="K334" i="4"/>
  <c r="F334" i="4"/>
  <c r="U333" i="4"/>
  <c r="N333" i="4"/>
  <c r="K333" i="4"/>
  <c r="F333" i="4"/>
  <c r="U332" i="4"/>
  <c r="N332" i="4"/>
  <c r="K332" i="4"/>
  <c r="F332" i="4"/>
  <c r="U331" i="4"/>
  <c r="N331" i="4"/>
  <c r="K331" i="4"/>
  <c r="F331" i="4"/>
  <c r="U330" i="4"/>
  <c r="N330" i="4"/>
  <c r="K330" i="4"/>
  <c r="F330" i="4"/>
  <c r="U329" i="4"/>
  <c r="N329" i="4"/>
  <c r="K329" i="4"/>
  <c r="F329" i="4"/>
  <c r="U328" i="4"/>
  <c r="N328" i="4"/>
  <c r="K328" i="4"/>
  <c r="F328" i="4"/>
  <c r="U327" i="4"/>
  <c r="N327" i="4"/>
  <c r="K327" i="4"/>
  <c r="F327" i="4"/>
  <c r="U326" i="4"/>
  <c r="N326" i="4"/>
  <c r="K326" i="4"/>
  <c r="F326" i="4"/>
  <c r="U325" i="4"/>
  <c r="N325" i="4"/>
  <c r="K325" i="4"/>
  <c r="F325" i="4"/>
  <c r="U324" i="4"/>
  <c r="N324" i="4"/>
  <c r="K324" i="4"/>
  <c r="F324" i="4"/>
  <c r="U323" i="4"/>
  <c r="N323" i="4"/>
  <c r="K323" i="4"/>
  <c r="F323" i="4"/>
  <c r="U322" i="4"/>
  <c r="N322" i="4"/>
  <c r="K322" i="4"/>
  <c r="F322" i="4"/>
  <c r="U321" i="4"/>
  <c r="N321" i="4"/>
  <c r="K321" i="4"/>
  <c r="F321" i="4"/>
  <c r="U310" i="4"/>
  <c r="N310" i="4"/>
  <c r="K310" i="4"/>
  <c r="F310" i="4"/>
  <c r="U309" i="4"/>
  <c r="N309" i="4"/>
  <c r="K309" i="4"/>
  <c r="F309" i="4"/>
  <c r="U308" i="4"/>
  <c r="N308" i="4"/>
  <c r="K308" i="4"/>
  <c r="F308" i="4"/>
  <c r="U307" i="4"/>
  <c r="N307" i="4"/>
  <c r="K307" i="4"/>
  <c r="F307" i="4"/>
  <c r="U306" i="4"/>
  <c r="N306" i="4"/>
  <c r="K306" i="4"/>
  <c r="F306" i="4"/>
  <c r="U305" i="4"/>
  <c r="N305" i="4"/>
  <c r="K305" i="4"/>
  <c r="F305" i="4"/>
  <c r="U304" i="4"/>
  <c r="N304" i="4"/>
  <c r="K304" i="4"/>
  <c r="F304" i="4"/>
  <c r="U303" i="4"/>
  <c r="N303" i="4"/>
  <c r="K303" i="4"/>
  <c r="F303" i="4"/>
  <c r="U302" i="4"/>
  <c r="N302" i="4"/>
  <c r="K302" i="4"/>
  <c r="F302" i="4"/>
  <c r="U301" i="4"/>
  <c r="N301" i="4"/>
  <c r="K301" i="4"/>
  <c r="F301" i="4"/>
  <c r="U300" i="4"/>
  <c r="N300" i="4"/>
  <c r="K300" i="4"/>
  <c r="F300" i="4"/>
  <c r="U299" i="4"/>
  <c r="N299" i="4"/>
  <c r="K299" i="4"/>
  <c r="F299" i="4"/>
  <c r="U298" i="4"/>
  <c r="N298" i="4"/>
  <c r="K298" i="4"/>
  <c r="F298" i="4"/>
  <c r="U297" i="4"/>
  <c r="N297" i="4"/>
  <c r="K297" i="4"/>
  <c r="F297" i="4"/>
  <c r="U296" i="4"/>
  <c r="N296" i="4"/>
  <c r="K296" i="4"/>
  <c r="F296" i="4"/>
  <c r="U295" i="4"/>
  <c r="N295" i="4"/>
  <c r="K295" i="4"/>
  <c r="F295" i="4"/>
  <c r="U294" i="4"/>
  <c r="N294" i="4"/>
  <c r="K294" i="4"/>
  <c r="F294" i="4"/>
  <c r="U293" i="4"/>
  <c r="N293" i="4"/>
  <c r="K293" i="4"/>
  <c r="F293" i="4"/>
  <c r="U292" i="4"/>
  <c r="N292" i="4"/>
  <c r="K292" i="4"/>
  <c r="F292" i="4"/>
  <c r="U291" i="4"/>
  <c r="N291" i="4"/>
  <c r="K291" i="4"/>
  <c r="F291" i="4"/>
  <c r="U290" i="4"/>
  <c r="N290" i="4"/>
  <c r="K290" i="4"/>
  <c r="F290" i="4"/>
  <c r="U289" i="4"/>
  <c r="N289" i="4"/>
  <c r="K289" i="4"/>
  <c r="F289" i="4"/>
  <c r="U288" i="4"/>
  <c r="N288" i="4"/>
  <c r="K288" i="4"/>
  <c r="F288" i="4"/>
  <c r="U287" i="4"/>
  <c r="N287" i="4"/>
  <c r="K287" i="4"/>
  <c r="F287" i="4"/>
  <c r="U286" i="4"/>
  <c r="N286" i="4"/>
  <c r="K286" i="4"/>
  <c r="F286" i="4"/>
  <c r="U275" i="4"/>
  <c r="N275" i="4"/>
  <c r="K275" i="4"/>
  <c r="F275" i="4"/>
  <c r="U274" i="4"/>
  <c r="N274" i="4"/>
  <c r="K274" i="4"/>
  <c r="F274" i="4"/>
  <c r="U273" i="4"/>
  <c r="N273" i="4"/>
  <c r="K273" i="4"/>
  <c r="F273" i="4"/>
  <c r="U272" i="4"/>
  <c r="N272" i="4"/>
  <c r="K272" i="4"/>
  <c r="F272" i="4"/>
  <c r="U271" i="4"/>
  <c r="N271" i="4"/>
  <c r="K271" i="4"/>
  <c r="F271" i="4"/>
  <c r="U270" i="4"/>
  <c r="N270" i="4"/>
  <c r="K270" i="4"/>
  <c r="F270" i="4"/>
  <c r="U269" i="4"/>
  <c r="N269" i="4"/>
  <c r="K269" i="4"/>
  <c r="F269" i="4"/>
  <c r="U268" i="4"/>
  <c r="N268" i="4"/>
  <c r="K268" i="4"/>
  <c r="F268" i="4"/>
  <c r="U267" i="4"/>
  <c r="N267" i="4"/>
  <c r="K267" i="4"/>
  <c r="F267" i="4"/>
  <c r="U266" i="4"/>
  <c r="N266" i="4"/>
  <c r="K266" i="4"/>
  <c r="F266" i="4"/>
  <c r="U265" i="4"/>
  <c r="N265" i="4"/>
  <c r="K265" i="4"/>
  <c r="F265" i="4"/>
  <c r="U264" i="4"/>
  <c r="N264" i="4"/>
  <c r="K264" i="4"/>
  <c r="F264" i="4"/>
  <c r="U263" i="4"/>
  <c r="N263" i="4"/>
  <c r="K263" i="4"/>
  <c r="F263" i="4"/>
  <c r="U262" i="4"/>
  <c r="N262" i="4"/>
  <c r="K262" i="4"/>
  <c r="F262" i="4"/>
  <c r="U261" i="4"/>
  <c r="N261" i="4"/>
  <c r="K261" i="4"/>
  <c r="F261" i="4"/>
  <c r="U260" i="4"/>
  <c r="N260" i="4"/>
  <c r="K260" i="4"/>
  <c r="F260" i="4"/>
  <c r="U259" i="4"/>
  <c r="N259" i="4"/>
  <c r="K259" i="4"/>
  <c r="F259" i="4"/>
  <c r="U258" i="4"/>
  <c r="N258" i="4"/>
  <c r="K258" i="4"/>
  <c r="F258" i="4"/>
  <c r="U257" i="4"/>
  <c r="N257" i="4"/>
  <c r="K257" i="4"/>
  <c r="F257" i="4"/>
  <c r="U256" i="4"/>
  <c r="N256" i="4"/>
  <c r="K256" i="4"/>
  <c r="F256" i="4"/>
  <c r="U255" i="4"/>
  <c r="N255" i="4"/>
  <c r="K255" i="4"/>
  <c r="F255" i="4"/>
  <c r="U254" i="4"/>
  <c r="N254" i="4"/>
  <c r="K254" i="4"/>
  <c r="F254" i="4"/>
  <c r="U253" i="4"/>
  <c r="N253" i="4"/>
  <c r="K253" i="4"/>
  <c r="F253" i="4"/>
  <c r="U252" i="4"/>
  <c r="N252" i="4"/>
  <c r="K252" i="4"/>
  <c r="F252" i="4"/>
  <c r="U251" i="4"/>
  <c r="N251" i="4"/>
  <c r="K251" i="4"/>
  <c r="F251" i="4"/>
  <c r="U240" i="4"/>
  <c r="N240" i="4"/>
  <c r="K240" i="4"/>
  <c r="F240" i="4"/>
  <c r="U239" i="4"/>
  <c r="N239" i="4"/>
  <c r="K239" i="4"/>
  <c r="F239" i="4"/>
  <c r="U238" i="4"/>
  <c r="N238" i="4"/>
  <c r="K238" i="4"/>
  <c r="F238" i="4"/>
  <c r="U237" i="4"/>
  <c r="N237" i="4"/>
  <c r="K237" i="4"/>
  <c r="F237" i="4"/>
  <c r="U236" i="4"/>
  <c r="N236" i="4"/>
  <c r="K236" i="4"/>
  <c r="F236" i="4"/>
  <c r="U235" i="4"/>
  <c r="N235" i="4"/>
  <c r="K235" i="4"/>
  <c r="F235" i="4"/>
  <c r="U234" i="4"/>
  <c r="N234" i="4"/>
  <c r="K234" i="4"/>
  <c r="F234" i="4"/>
  <c r="U233" i="4"/>
  <c r="N233" i="4"/>
  <c r="K233" i="4"/>
  <c r="F233" i="4"/>
  <c r="U232" i="4"/>
  <c r="N232" i="4"/>
  <c r="K232" i="4"/>
  <c r="F232" i="4"/>
  <c r="U231" i="4"/>
  <c r="N231" i="4"/>
  <c r="K231" i="4"/>
  <c r="F231" i="4"/>
  <c r="U230" i="4"/>
  <c r="N230" i="4"/>
  <c r="K230" i="4"/>
  <c r="F230" i="4"/>
  <c r="U229" i="4"/>
  <c r="N229" i="4"/>
  <c r="K229" i="4"/>
  <c r="F229" i="4"/>
  <c r="U228" i="4"/>
  <c r="N228" i="4"/>
  <c r="K228" i="4"/>
  <c r="F228" i="4"/>
  <c r="U227" i="4"/>
  <c r="N227" i="4"/>
  <c r="K227" i="4"/>
  <c r="F227" i="4"/>
  <c r="U226" i="4"/>
  <c r="N226" i="4"/>
  <c r="K226" i="4"/>
  <c r="F226" i="4"/>
  <c r="U225" i="4"/>
  <c r="N225" i="4"/>
  <c r="K225" i="4"/>
  <c r="F225" i="4"/>
  <c r="U224" i="4"/>
  <c r="N224" i="4"/>
  <c r="K224" i="4"/>
  <c r="F224" i="4"/>
  <c r="U223" i="4"/>
  <c r="N223" i="4"/>
  <c r="K223" i="4"/>
  <c r="F223" i="4"/>
  <c r="U222" i="4"/>
  <c r="N222" i="4"/>
  <c r="K222" i="4"/>
  <c r="F222" i="4"/>
  <c r="U221" i="4"/>
  <c r="N221" i="4"/>
  <c r="K221" i="4"/>
  <c r="F221" i="4"/>
  <c r="U220" i="4"/>
  <c r="N220" i="4"/>
  <c r="K220" i="4"/>
  <c r="F220" i="4"/>
  <c r="U219" i="4"/>
  <c r="N219" i="4"/>
  <c r="K219" i="4"/>
  <c r="F219" i="4"/>
  <c r="U218" i="4"/>
  <c r="N218" i="4"/>
  <c r="K218" i="4"/>
  <c r="F218" i="4"/>
  <c r="U217" i="4"/>
  <c r="N217" i="4"/>
  <c r="K217" i="4"/>
  <c r="F217" i="4"/>
  <c r="U216" i="4"/>
  <c r="N216" i="4"/>
  <c r="K216" i="4"/>
  <c r="F216" i="4"/>
  <c r="U205" i="4"/>
  <c r="N205" i="4"/>
  <c r="K205" i="4"/>
  <c r="F205" i="4"/>
  <c r="U204" i="4"/>
  <c r="N204" i="4"/>
  <c r="K204" i="4"/>
  <c r="F204" i="4"/>
  <c r="U203" i="4"/>
  <c r="N203" i="4"/>
  <c r="K203" i="4"/>
  <c r="F203" i="4"/>
  <c r="U202" i="4"/>
  <c r="N202" i="4"/>
  <c r="K202" i="4"/>
  <c r="F202" i="4"/>
  <c r="U201" i="4"/>
  <c r="N201" i="4"/>
  <c r="K201" i="4"/>
  <c r="F201" i="4"/>
  <c r="U200" i="4"/>
  <c r="N200" i="4"/>
  <c r="K200" i="4"/>
  <c r="F200" i="4"/>
  <c r="U199" i="4"/>
  <c r="N199" i="4"/>
  <c r="K199" i="4"/>
  <c r="F199" i="4"/>
  <c r="U198" i="4"/>
  <c r="N198" i="4"/>
  <c r="K198" i="4"/>
  <c r="F198" i="4"/>
  <c r="U197" i="4"/>
  <c r="N197" i="4"/>
  <c r="K197" i="4"/>
  <c r="F197" i="4"/>
  <c r="U196" i="4"/>
  <c r="N196" i="4"/>
  <c r="K196" i="4"/>
  <c r="F196" i="4"/>
  <c r="U195" i="4"/>
  <c r="N195" i="4"/>
  <c r="K195" i="4"/>
  <c r="F195" i="4"/>
  <c r="U194" i="4"/>
  <c r="N194" i="4"/>
  <c r="K194" i="4"/>
  <c r="F194" i="4"/>
  <c r="U193" i="4"/>
  <c r="N193" i="4"/>
  <c r="K193" i="4"/>
  <c r="F193" i="4"/>
  <c r="U192" i="4"/>
  <c r="N192" i="4"/>
  <c r="K192" i="4"/>
  <c r="F192" i="4"/>
  <c r="U191" i="4"/>
  <c r="N191" i="4"/>
  <c r="K191" i="4"/>
  <c r="F191" i="4"/>
  <c r="U190" i="4"/>
  <c r="N190" i="4"/>
  <c r="K190" i="4"/>
  <c r="F190" i="4"/>
  <c r="U189" i="4"/>
  <c r="N189" i="4"/>
  <c r="K189" i="4"/>
  <c r="F189" i="4"/>
  <c r="U188" i="4"/>
  <c r="N188" i="4"/>
  <c r="K188" i="4"/>
  <c r="F188" i="4"/>
  <c r="U187" i="4"/>
  <c r="N187" i="4"/>
  <c r="K187" i="4"/>
  <c r="F187" i="4"/>
  <c r="U186" i="4"/>
  <c r="N186" i="4"/>
  <c r="K186" i="4"/>
  <c r="F186" i="4"/>
  <c r="U185" i="4"/>
  <c r="N185" i="4"/>
  <c r="K185" i="4"/>
  <c r="F185" i="4"/>
  <c r="U184" i="4"/>
  <c r="N184" i="4"/>
  <c r="K184" i="4"/>
  <c r="F184" i="4"/>
  <c r="U183" i="4"/>
  <c r="N183" i="4"/>
  <c r="K183" i="4"/>
  <c r="F183" i="4"/>
  <c r="U182" i="4"/>
  <c r="N182" i="4"/>
  <c r="K182" i="4"/>
  <c r="F182" i="4"/>
  <c r="U181" i="4"/>
  <c r="N181" i="4"/>
  <c r="K181" i="4"/>
  <c r="F181" i="4"/>
  <c r="U170" i="4"/>
  <c r="N170" i="4"/>
  <c r="K170" i="4"/>
  <c r="F170" i="4"/>
  <c r="U169" i="4"/>
  <c r="N169" i="4"/>
  <c r="K169" i="4"/>
  <c r="F169" i="4"/>
  <c r="U168" i="4"/>
  <c r="N168" i="4"/>
  <c r="K168" i="4"/>
  <c r="F168" i="4"/>
  <c r="U167" i="4"/>
  <c r="N167" i="4"/>
  <c r="K167" i="4"/>
  <c r="F167" i="4"/>
  <c r="U166" i="4"/>
  <c r="N166" i="4"/>
  <c r="K166" i="4"/>
  <c r="F166" i="4"/>
  <c r="U165" i="4"/>
  <c r="N165" i="4"/>
  <c r="K165" i="4"/>
  <c r="F165" i="4"/>
  <c r="U164" i="4"/>
  <c r="N164" i="4"/>
  <c r="K164" i="4"/>
  <c r="F164" i="4"/>
  <c r="U163" i="4"/>
  <c r="N163" i="4"/>
  <c r="K163" i="4"/>
  <c r="F163" i="4"/>
  <c r="U162" i="4"/>
  <c r="N162" i="4"/>
  <c r="K162" i="4"/>
  <c r="F162" i="4"/>
  <c r="U161" i="4"/>
  <c r="N161" i="4"/>
  <c r="K161" i="4"/>
  <c r="F161" i="4"/>
  <c r="U160" i="4"/>
  <c r="N160" i="4"/>
  <c r="K160" i="4"/>
  <c r="F160" i="4"/>
  <c r="U159" i="4"/>
  <c r="N159" i="4"/>
  <c r="K159" i="4"/>
  <c r="F159" i="4"/>
  <c r="U158" i="4"/>
  <c r="N158" i="4"/>
  <c r="K158" i="4"/>
  <c r="F158" i="4"/>
  <c r="U157" i="4"/>
  <c r="N157" i="4"/>
  <c r="K157" i="4"/>
  <c r="F157" i="4"/>
  <c r="U156" i="4"/>
  <c r="N156" i="4"/>
  <c r="K156" i="4"/>
  <c r="F156" i="4"/>
  <c r="U155" i="4"/>
  <c r="N155" i="4"/>
  <c r="K155" i="4"/>
  <c r="F155" i="4"/>
  <c r="U154" i="4"/>
  <c r="N154" i="4"/>
  <c r="K154" i="4"/>
  <c r="F154" i="4"/>
  <c r="U153" i="4"/>
  <c r="N153" i="4"/>
  <c r="K153" i="4"/>
  <c r="F153" i="4"/>
  <c r="U152" i="4"/>
  <c r="N152" i="4"/>
  <c r="K152" i="4"/>
  <c r="F152" i="4"/>
  <c r="U151" i="4"/>
  <c r="N151" i="4"/>
  <c r="K151" i="4"/>
  <c r="F151" i="4"/>
  <c r="U150" i="4"/>
  <c r="N150" i="4"/>
  <c r="K150" i="4"/>
  <c r="F150" i="4"/>
  <c r="U149" i="4"/>
  <c r="N149" i="4"/>
  <c r="K149" i="4"/>
  <c r="F149" i="4"/>
  <c r="U148" i="4"/>
  <c r="N148" i="4"/>
  <c r="K148" i="4"/>
  <c r="F148" i="4"/>
  <c r="U147" i="4"/>
  <c r="N147" i="4"/>
  <c r="K147" i="4"/>
  <c r="F147" i="4"/>
  <c r="U146" i="4"/>
  <c r="N146" i="4"/>
  <c r="K146" i="4"/>
  <c r="F146" i="4"/>
  <c r="U135" i="4"/>
  <c r="N135" i="4"/>
  <c r="K135" i="4"/>
  <c r="F135" i="4"/>
  <c r="U134" i="4"/>
  <c r="N134" i="4"/>
  <c r="K134" i="4"/>
  <c r="F134" i="4"/>
  <c r="U133" i="4"/>
  <c r="N133" i="4"/>
  <c r="K133" i="4"/>
  <c r="F133" i="4"/>
  <c r="U132" i="4"/>
  <c r="N132" i="4"/>
  <c r="K132" i="4"/>
  <c r="F132" i="4"/>
  <c r="U131" i="4"/>
  <c r="N131" i="4"/>
  <c r="K131" i="4"/>
  <c r="F131" i="4"/>
  <c r="U130" i="4"/>
  <c r="N130" i="4"/>
  <c r="K130" i="4"/>
  <c r="F130" i="4"/>
  <c r="U129" i="4"/>
  <c r="N129" i="4"/>
  <c r="K129" i="4"/>
  <c r="F129" i="4"/>
  <c r="U128" i="4"/>
  <c r="N128" i="4"/>
  <c r="K128" i="4"/>
  <c r="F128" i="4"/>
  <c r="U127" i="4"/>
  <c r="N127" i="4"/>
  <c r="K127" i="4"/>
  <c r="F127" i="4"/>
  <c r="U126" i="4"/>
  <c r="N126" i="4"/>
  <c r="K126" i="4"/>
  <c r="F126" i="4"/>
  <c r="U125" i="4"/>
  <c r="N125" i="4"/>
  <c r="K125" i="4"/>
  <c r="F125" i="4"/>
  <c r="U124" i="4"/>
  <c r="N124" i="4"/>
  <c r="K124" i="4"/>
  <c r="F124" i="4"/>
  <c r="U123" i="4"/>
  <c r="N123" i="4"/>
  <c r="K123" i="4"/>
  <c r="F123" i="4"/>
  <c r="U122" i="4"/>
  <c r="N122" i="4"/>
  <c r="K122" i="4"/>
  <c r="F122" i="4"/>
  <c r="U121" i="4"/>
  <c r="N121" i="4"/>
  <c r="K121" i="4"/>
  <c r="F121" i="4"/>
  <c r="U120" i="4"/>
  <c r="N120" i="4"/>
  <c r="K120" i="4"/>
  <c r="F120" i="4"/>
  <c r="U119" i="4"/>
  <c r="N119" i="4"/>
  <c r="K119" i="4"/>
  <c r="F119" i="4"/>
  <c r="U118" i="4"/>
  <c r="N118" i="4"/>
  <c r="K118" i="4"/>
  <c r="F118" i="4"/>
  <c r="U117" i="4"/>
  <c r="N117" i="4"/>
  <c r="K117" i="4"/>
  <c r="F117" i="4"/>
  <c r="U116" i="4"/>
  <c r="N116" i="4"/>
  <c r="K116" i="4"/>
  <c r="F116" i="4"/>
  <c r="U115" i="4"/>
  <c r="N115" i="4"/>
  <c r="K115" i="4"/>
  <c r="F115" i="4"/>
  <c r="U114" i="4"/>
  <c r="N114" i="4"/>
  <c r="K114" i="4"/>
  <c r="F114" i="4"/>
  <c r="U113" i="4"/>
  <c r="N113" i="4"/>
  <c r="K113" i="4"/>
  <c r="F113" i="4"/>
  <c r="U112" i="4"/>
  <c r="N112" i="4"/>
  <c r="K112" i="4"/>
  <c r="F112" i="4"/>
  <c r="U111" i="4"/>
  <c r="N111" i="4"/>
  <c r="K111" i="4"/>
  <c r="F111" i="4"/>
  <c r="U100" i="4"/>
  <c r="N100" i="4"/>
  <c r="K100" i="4"/>
  <c r="F100" i="4"/>
  <c r="U99" i="4"/>
  <c r="N99" i="4"/>
  <c r="K99" i="4"/>
  <c r="F99" i="4"/>
  <c r="U98" i="4"/>
  <c r="N98" i="4"/>
  <c r="K98" i="4"/>
  <c r="F98" i="4"/>
  <c r="U97" i="4"/>
  <c r="N97" i="4"/>
  <c r="K97" i="4"/>
  <c r="F97" i="4"/>
  <c r="U96" i="4"/>
  <c r="N96" i="4"/>
  <c r="K96" i="4"/>
  <c r="F96" i="4"/>
  <c r="U95" i="4"/>
  <c r="N95" i="4"/>
  <c r="K95" i="4"/>
  <c r="F95" i="4"/>
  <c r="U94" i="4"/>
  <c r="N94" i="4"/>
  <c r="K94" i="4"/>
  <c r="F94" i="4"/>
  <c r="U93" i="4"/>
  <c r="N93" i="4"/>
  <c r="K93" i="4"/>
  <c r="F93" i="4"/>
  <c r="U92" i="4"/>
  <c r="N92" i="4"/>
  <c r="K92" i="4"/>
  <c r="F92" i="4"/>
  <c r="U91" i="4"/>
  <c r="N91" i="4"/>
  <c r="K91" i="4"/>
  <c r="F91" i="4"/>
  <c r="U90" i="4"/>
  <c r="N90" i="4"/>
  <c r="K90" i="4"/>
  <c r="F90" i="4"/>
  <c r="U89" i="4"/>
  <c r="N89" i="4"/>
  <c r="K89" i="4"/>
  <c r="F89" i="4"/>
  <c r="U88" i="4"/>
  <c r="N88" i="4"/>
  <c r="K88" i="4"/>
  <c r="F88" i="4"/>
  <c r="U87" i="4"/>
  <c r="N87" i="4"/>
  <c r="K87" i="4"/>
  <c r="F87" i="4"/>
  <c r="U86" i="4"/>
  <c r="N86" i="4"/>
  <c r="K86" i="4"/>
  <c r="F86" i="4"/>
  <c r="U85" i="4"/>
  <c r="N85" i="4"/>
  <c r="K85" i="4"/>
  <c r="F85" i="4"/>
  <c r="U84" i="4"/>
  <c r="N84" i="4"/>
  <c r="K84" i="4"/>
  <c r="F84" i="4"/>
  <c r="U83" i="4"/>
  <c r="N83" i="4"/>
  <c r="K83" i="4"/>
  <c r="F83" i="4"/>
  <c r="U82" i="4"/>
  <c r="N82" i="4"/>
  <c r="K82" i="4"/>
  <c r="F82" i="4"/>
  <c r="U81" i="4"/>
  <c r="N81" i="4"/>
  <c r="K81" i="4"/>
  <c r="F81" i="4"/>
  <c r="U80" i="4"/>
  <c r="N80" i="4"/>
  <c r="K80" i="4"/>
  <c r="F80" i="4"/>
  <c r="U79" i="4"/>
  <c r="N79" i="4"/>
  <c r="K79" i="4"/>
  <c r="F79" i="4"/>
  <c r="U78" i="4"/>
  <c r="N78" i="4"/>
  <c r="K78" i="4"/>
  <c r="F78" i="4"/>
  <c r="U77" i="4"/>
  <c r="N77" i="4"/>
  <c r="K77" i="4"/>
  <c r="F77" i="4"/>
  <c r="U76" i="4"/>
  <c r="N76" i="4"/>
  <c r="K76" i="4"/>
  <c r="F76" i="4"/>
  <c r="U65" i="4"/>
  <c r="N65" i="4"/>
  <c r="K65" i="4"/>
  <c r="F65" i="4"/>
  <c r="U64" i="4"/>
  <c r="N64" i="4"/>
  <c r="K64" i="4"/>
  <c r="F64" i="4"/>
  <c r="U63" i="4"/>
  <c r="N63" i="4"/>
  <c r="K63" i="4"/>
  <c r="F63" i="4"/>
  <c r="U62" i="4"/>
  <c r="N62" i="4"/>
  <c r="K62" i="4"/>
  <c r="F62" i="4"/>
  <c r="U61" i="4"/>
  <c r="N61" i="4"/>
  <c r="K61" i="4"/>
  <c r="F61" i="4"/>
  <c r="U60" i="4"/>
  <c r="N60" i="4"/>
  <c r="K60" i="4"/>
  <c r="F60" i="4"/>
  <c r="U59" i="4"/>
  <c r="N59" i="4"/>
  <c r="K59" i="4"/>
  <c r="F59" i="4"/>
  <c r="U58" i="4"/>
  <c r="N58" i="4"/>
  <c r="K58" i="4"/>
  <c r="F58" i="4"/>
  <c r="U57" i="4"/>
  <c r="N57" i="4"/>
  <c r="K57" i="4"/>
  <c r="F57" i="4"/>
  <c r="U56" i="4"/>
  <c r="N56" i="4"/>
  <c r="K56" i="4"/>
  <c r="F56" i="4"/>
  <c r="U55" i="4"/>
  <c r="N55" i="4"/>
  <c r="K55" i="4"/>
  <c r="F55" i="4"/>
  <c r="U54" i="4"/>
  <c r="N54" i="4"/>
  <c r="K54" i="4"/>
  <c r="F54" i="4"/>
  <c r="U53" i="4"/>
  <c r="N53" i="4"/>
  <c r="K53" i="4"/>
  <c r="F53" i="4"/>
  <c r="U52" i="4"/>
  <c r="N52" i="4"/>
  <c r="K52" i="4"/>
  <c r="F52" i="4"/>
  <c r="U51" i="4"/>
  <c r="N51" i="4"/>
  <c r="K51" i="4"/>
  <c r="F51" i="4"/>
  <c r="U50" i="4"/>
  <c r="N50" i="4"/>
  <c r="K50" i="4"/>
  <c r="F50" i="4"/>
  <c r="U49" i="4"/>
  <c r="N49" i="4"/>
  <c r="K49" i="4"/>
  <c r="F49" i="4"/>
  <c r="U48" i="4"/>
  <c r="N48" i="4"/>
  <c r="K48" i="4"/>
  <c r="F48" i="4"/>
  <c r="U47" i="4"/>
  <c r="N47" i="4"/>
  <c r="K47" i="4"/>
  <c r="F47" i="4"/>
  <c r="U46" i="4"/>
  <c r="N46" i="4"/>
  <c r="K46" i="4"/>
  <c r="F46" i="4"/>
  <c r="U45" i="4"/>
  <c r="N45" i="4"/>
  <c r="K45" i="4"/>
  <c r="F45" i="4"/>
  <c r="U44" i="4"/>
  <c r="N44" i="4"/>
  <c r="K44" i="4"/>
  <c r="F44" i="4"/>
  <c r="U43" i="4"/>
  <c r="N43" i="4"/>
  <c r="K43" i="4"/>
  <c r="F43" i="4"/>
  <c r="U42" i="4"/>
  <c r="N42" i="4"/>
  <c r="K42" i="4"/>
  <c r="F42" i="4"/>
  <c r="U41" i="4"/>
  <c r="N41" i="4"/>
  <c r="K41" i="4"/>
  <c r="F41" i="4"/>
  <c r="U7" i="4"/>
  <c r="U8" i="4"/>
  <c r="U9" i="4"/>
  <c r="U10" i="4"/>
  <c r="U11" i="4"/>
  <c r="U12" i="4"/>
  <c r="U13" i="4"/>
  <c r="U14" i="4"/>
  <c r="U15" i="4"/>
  <c r="U16" i="4"/>
  <c r="U17" i="4"/>
  <c r="U18" i="4"/>
  <c r="U19" i="4"/>
  <c r="U20" i="4"/>
  <c r="U21" i="4"/>
  <c r="U22" i="4"/>
  <c r="U23" i="4"/>
  <c r="U24" i="4"/>
  <c r="U25" i="4"/>
  <c r="U26" i="4"/>
  <c r="U27" i="4"/>
  <c r="U28" i="4"/>
  <c r="U29" i="4"/>
  <c r="U30" i="4"/>
  <c r="U6" i="4"/>
  <c r="N30" i="4"/>
  <c r="N29" i="4"/>
  <c r="N28" i="4"/>
  <c r="N27" i="4"/>
  <c r="N26" i="4"/>
  <c r="N25" i="4"/>
  <c r="N24" i="4"/>
  <c r="N23" i="4"/>
  <c r="N22" i="4"/>
  <c r="N21" i="4"/>
  <c r="N20" i="4"/>
  <c r="N19" i="4"/>
  <c r="N18" i="4"/>
  <c r="N17" i="4"/>
  <c r="N16" i="4"/>
  <c r="N15" i="4"/>
  <c r="N14" i="4"/>
  <c r="N13" i="4"/>
  <c r="N12" i="4"/>
  <c r="N11" i="4"/>
  <c r="N10" i="4"/>
  <c r="N9" i="4"/>
  <c r="N8" i="4"/>
  <c r="N7" i="4"/>
  <c r="N6" i="4"/>
  <c r="K30" i="4"/>
  <c r="K29" i="4"/>
  <c r="K28" i="4"/>
  <c r="K27" i="4"/>
  <c r="K26" i="4"/>
  <c r="K25" i="4"/>
  <c r="K24" i="4"/>
  <c r="K23" i="4"/>
  <c r="K22" i="4"/>
  <c r="K21" i="4"/>
  <c r="K20" i="4"/>
  <c r="K19" i="4"/>
  <c r="K18" i="4"/>
  <c r="K17" i="4"/>
  <c r="K16" i="4"/>
  <c r="K15" i="4"/>
  <c r="K14" i="4"/>
  <c r="K13" i="4"/>
  <c r="K12" i="4"/>
  <c r="K11" i="4"/>
  <c r="K10" i="4"/>
  <c r="K9" i="4"/>
  <c r="K8" i="4"/>
  <c r="K7" i="4"/>
  <c r="K6" i="4"/>
  <c r="F30" i="4"/>
  <c r="F29" i="4"/>
  <c r="F28" i="4"/>
  <c r="F27" i="4"/>
  <c r="F26" i="4"/>
  <c r="F25" i="4"/>
  <c r="F24" i="4"/>
  <c r="F23" i="4"/>
  <c r="F22" i="4"/>
  <c r="F21" i="4"/>
  <c r="F20" i="4"/>
  <c r="F19" i="4"/>
  <c r="F18" i="4"/>
  <c r="F17" i="4"/>
  <c r="F16" i="4"/>
  <c r="F15" i="4"/>
  <c r="F14" i="4"/>
  <c r="F13" i="4"/>
  <c r="F12" i="4"/>
  <c r="F11" i="4"/>
  <c r="F10" i="4"/>
  <c r="F9" i="4"/>
  <c r="F8" i="4"/>
  <c r="F7" i="4"/>
  <c r="F6" i="4"/>
  <c r="F318" i="4"/>
  <c r="F283" i="4"/>
  <c r="F248" i="4"/>
  <c r="F213" i="4"/>
  <c r="F178" i="4"/>
  <c r="F143" i="4"/>
  <c r="F73" i="4"/>
  <c r="F38" i="4"/>
  <c r="F3" i="4"/>
  <c r="E61" i="1"/>
  <c r="E32" i="1"/>
  <c r="K5" i="9"/>
  <c r="N26" i="9"/>
  <c r="K26" i="9"/>
  <c r="I26" i="9"/>
  <c r="H26" i="9"/>
  <c r="F26" i="9"/>
  <c r="E26" i="9"/>
  <c r="C26" i="9"/>
  <c r="N25" i="9"/>
  <c r="L25" i="9"/>
  <c r="N24" i="9"/>
  <c r="L24" i="9"/>
  <c r="N23" i="9"/>
  <c r="L23" i="9"/>
  <c r="N22" i="9"/>
  <c r="K21" i="9"/>
  <c r="I21" i="9"/>
  <c r="H21" i="9"/>
  <c r="F21" i="9"/>
  <c r="E21" i="9"/>
  <c r="C21" i="9"/>
  <c r="N20" i="9"/>
  <c r="L20" i="9"/>
  <c r="N19" i="9"/>
  <c r="L19" i="9"/>
  <c r="N18" i="9"/>
  <c r="L18" i="9"/>
  <c r="N17" i="9"/>
  <c r="L17" i="9"/>
  <c r="N16" i="9"/>
  <c r="L16" i="9"/>
  <c r="N15" i="9"/>
  <c r="L15" i="9"/>
  <c r="F108" i="13" l="1"/>
  <c r="R106" i="13"/>
  <c r="F108" i="15"/>
  <c r="R106" i="15"/>
  <c r="L26" i="9"/>
  <c r="N21" i="9"/>
  <c r="L21" i="9"/>
  <c r="H61" i="1"/>
  <c r="I318" i="4"/>
  <c r="I317" i="4"/>
  <c r="R316" i="4" s="1"/>
  <c r="I283" i="4"/>
  <c r="I282" i="4"/>
  <c r="R281" i="4" s="1"/>
  <c r="I248" i="4"/>
  <c r="I247" i="4"/>
  <c r="R246" i="4" s="1"/>
  <c r="I213" i="4"/>
  <c r="I212" i="4"/>
  <c r="R211" i="4" s="1"/>
  <c r="I107" i="4"/>
  <c r="I177" i="4"/>
  <c r="R176" i="4" s="1"/>
  <c r="I178" i="4"/>
  <c r="I143" i="4"/>
  <c r="I142" i="4"/>
  <c r="R141" i="4" s="1"/>
  <c r="I108" i="4"/>
  <c r="I73" i="4"/>
  <c r="I72" i="4"/>
  <c r="R71" i="4" s="1"/>
  <c r="I38" i="4"/>
  <c r="I37" i="4"/>
  <c r="R36" i="4" s="1"/>
  <c r="R37" i="4"/>
  <c r="I3" i="4"/>
  <c r="O349" i="4"/>
  <c r="O314" i="4"/>
  <c r="O279" i="4"/>
  <c r="O244" i="4"/>
  <c r="O209" i="4"/>
  <c r="O174" i="4"/>
  <c r="O139" i="4"/>
  <c r="O104" i="4"/>
  <c r="O69" i="4"/>
  <c r="F108" i="4" l="1"/>
  <c r="R106" i="4"/>
  <c r="H32" i="1"/>
  <c r="M79" i="1"/>
</calcChain>
</file>

<file path=xl/sharedStrings.xml><?xml version="1.0" encoding="utf-8"?>
<sst xmlns="http://schemas.openxmlformats.org/spreadsheetml/2006/main" count="6075" uniqueCount="772">
  <si>
    <t>取扱店</t>
    <rPh sb="0" eb="2">
      <t>トリアツカイ</t>
    </rPh>
    <rPh sb="2" eb="3">
      <t>テン</t>
    </rPh>
    <phoneticPr fontId="1"/>
  </si>
  <si>
    <t>入　　　　　点</t>
    <rPh sb="0" eb="1">
      <t>ニュウ</t>
    </rPh>
    <rPh sb="6" eb="7">
      <t>テン</t>
    </rPh>
    <phoneticPr fontId="1"/>
  </si>
  <si>
    <t>　　候　　　　　点</t>
    <rPh sb="2" eb="3">
      <t>ソウロウ</t>
    </rPh>
    <rPh sb="8" eb="9">
      <t>テン</t>
    </rPh>
    <phoneticPr fontId="1"/>
  </si>
  <si>
    <t>賞別入選点数</t>
    <rPh sb="0" eb="1">
      <t>ショウ</t>
    </rPh>
    <rPh sb="1" eb="2">
      <t>ベツ</t>
    </rPh>
    <rPh sb="2" eb="4">
      <t>ニュウセン</t>
    </rPh>
    <rPh sb="4" eb="6">
      <t>テンスウ</t>
    </rPh>
    <phoneticPr fontId="1"/>
  </si>
  <si>
    <t>入</t>
    <rPh sb="0" eb="1">
      <t>ニュウ</t>
    </rPh>
    <phoneticPr fontId="1"/>
  </si>
  <si>
    <t>奨</t>
    <rPh sb="0" eb="1">
      <t>ショウ</t>
    </rPh>
    <phoneticPr fontId="1"/>
  </si>
  <si>
    <t>候</t>
    <rPh sb="0" eb="1">
      <t>コウ</t>
    </rPh>
    <phoneticPr fontId="1"/>
  </si>
  <si>
    <t>入選別</t>
    <rPh sb="0" eb="2">
      <t>ニュウセン</t>
    </rPh>
    <rPh sb="2" eb="3">
      <t>ベツ</t>
    </rPh>
    <phoneticPr fontId="1"/>
  </si>
  <si>
    <t>氏　　　名</t>
    <rPh sb="0" eb="1">
      <t>シ</t>
    </rPh>
    <rPh sb="4" eb="5">
      <t>ナ</t>
    </rPh>
    <phoneticPr fontId="1"/>
  </si>
  <si>
    <t>番号</t>
    <rPh sb="0" eb="2">
      <t>バンゴウ</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</si>
  <si>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</si>
  <si>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</si>
  <si>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</si>
  <si>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</si>
  <si>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</si>
  <si>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</si>
  <si>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５）</t>
    <phoneticPr fontId="1"/>
  </si>
  <si>
    <t>枚数の数字を入力してください　2ページ以降同じ数字が入ります</t>
    <rPh sb="0" eb="2">
      <t>マイスウ</t>
    </rPh>
    <rPh sb="3" eb="5">
      <t>スウジ</t>
    </rPh>
    <rPh sb="6" eb="8">
      <t>ニュウリョク</t>
    </rPh>
    <rPh sb="19" eb="21">
      <t>イコウ</t>
    </rPh>
    <rPh sb="21" eb="22">
      <t>オナ</t>
    </rPh>
    <rPh sb="23" eb="25">
      <t>スウジ</t>
    </rPh>
    <rPh sb="26" eb="27">
      <t>ハイ</t>
    </rPh>
    <phoneticPr fontId="1"/>
  </si>
  <si>
    <t>4）</t>
    <phoneticPr fontId="1"/>
  </si>
  <si>
    <t>3）</t>
    <phoneticPr fontId="1"/>
  </si>
  <si>
    <t>2）</t>
    <phoneticPr fontId="1"/>
  </si>
  <si>
    <t>1）</t>
    <phoneticPr fontId="1"/>
  </si>
  <si>
    <t>直接入力欄</t>
    <rPh sb="0" eb="2">
      <t>チョクセツ</t>
    </rPh>
    <rPh sb="2" eb="4">
      <t>ニュウリョク</t>
    </rPh>
    <rPh sb="4" eb="5">
      <t>ラン</t>
    </rPh>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</si>
  <si>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</si>
  <si>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</si>
  <si>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</si>
  <si>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小1</t>
  </si>
  <si>
    <t>学校番号一覧及び学校名省略例</t>
  </si>
  <si>
    <t>小学校</t>
    <rPh sb="0" eb="3">
      <t>ショウガッコウ</t>
    </rPh>
    <phoneticPr fontId="3"/>
  </si>
  <si>
    <t>学校名</t>
    <phoneticPr fontId="3"/>
  </si>
  <si>
    <t>地区名</t>
    <rPh sb="0" eb="2">
      <t>チク</t>
    </rPh>
    <rPh sb="2" eb="3">
      <t>メイ</t>
    </rPh>
    <phoneticPr fontId="1"/>
  </si>
  <si>
    <t>市町村</t>
    <rPh sb="0" eb="3">
      <t>シチョウソン</t>
    </rPh>
    <phoneticPr fontId="3"/>
  </si>
  <si>
    <t>宇都宮市中央小学校</t>
  </si>
  <si>
    <t>宇河</t>
    <rPh sb="0" eb="2">
      <t>ウカワ</t>
    </rPh>
    <phoneticPr fontId="1"/>
  </si>
  <si>
    <t>宇都宮市</t>
    <phoneticPr fontId="3"/>
  </si>
  <si>
    <t>宇都宮市東小学校</t>
  </si>
  <si>
    <t>宇都宮市西小学校</t>
  </si>
  <si>
    <t>宇都宮市簗瀬小学校</t>
    <phoneticPr fontId="3"/>
  </si>
  <si>
    <t>宇都宮市西原小学校</t>
    <phoneticPr fontId="3"/>
  </si>
  <si>
    <t>宇都宮市戸祭小学校</t>
    <phoneticPr fontId="3"/>
  </si>
  <si>
    <t>宇都宮市今泉小学校</t>
    <phoneticPr fontId="3"/>
  </si>
  <si>
    <t>宇都宮市昭和小学校</t>
    <phoneticPr fontId="3"/>
  </si>
  <si>
    <t>宇都宮市陽南小学校</t>
    <phoneticPr fontId="3"/>
  </si>
  <si>
    <t>宇都宮市桜小学校</t>
    <phoneticPr fontId="3"/>
  </si>
  <si>
    <t>宇都宮市錦小学校</t>
    <phoneticPr fontId="3"/>
  </si>
  <si>
    <t>宇都宮市細谷小学校</t>
    <phoneticPr fontId="3"/>
  </si>
  <si>
    <t>宇都宮市峰小学校</t>
    <phoneticPr fontId="3"/>
  </si>
  <si>
    <t>宇都宮市富士見小学校</t>
    <phoneticPr fontId="3"/>
  </si>
  <si>
    <t>宇都宮市泉が丘小学校</t>
    <phoneticPr fontId="3"/>
  </si>
  <si>
    <t>宇都宮市石井小学校</t>
    <phoneticPr fontId="3"/>
  </si>
  <si>
    <t>宇都宮市緑が丘小学校</t>
    <phoneticPr fontId="3"/>
  </si>
  <si>
    <t>宇都宮市宮の原小学校</t>
    <phoneticPr fontId="3"/>
  </si>
  <si>
    <t>宇都宮市御幸小学校</t>
    <phoneticPr fontId="3"/>
  </si>
  <si>
    <t>宇都宮市明保小学校</t>
    <phoneticPr fontId="3"/>
  </si>
  <si>
    <t>宇都宮市宝木小学校</t>
    <phoneticPr fontId="3"/>
  </si>
  <si>
    <t>宇都宮市城東小学校</t>
    <phoneticPr fontId="3"/>
  </si>
  <si>
    <t>宇都宮市平石中央小学校</t>
    <rPh sb="4" eb="5">
      <t>ヒラ</t>
    </rPh>
    <phoneticPr fontId="3"/>
  </si>
  <si>
    <t>宇都宮市平石北小学校</t>
  </si>
  <si>
    <t>宇都宮市清原中央小学校</t>
  </si>
  <si>
    <t>宇都宮市清原南小学校</t>
  </si>
  <si>
    <t>宇都宮市清原北小学校</t>
  </si>
  <si>
    <t>宇都宮市清原東小学校</t>
    <phoneticPr fontId="3"/>
  </si>
  <si>
    <t>宇都宮市横川中央小学校</t>
    <phoneticPr fontId="3"/>
  </si>
  <si>
    <t>宇都宮市横川東小学校</t>
    <phoneticPr fontId="3"/>
  </si>
  <si>
    <t>宇都宮市横川西小学校</t>
    <phoneticPr fontId="3"/>
  </si>
  <si>
    <t>宇都宮市瑞穂野北小学校</t>
    <phoneticPr fontId="3"/>
  </si>
  <si>
    <t>宇都宮市瑞穂野南小学校</t>
    <phoneticPr fontId="3"/>
  </si>
  <si>
    <t>宇都宮市豊郷中央小学校</t>
    <phoneticPr fontId="3"/>
  </si>
  <si>
    <t>宇都宮市豊郷南小学校</t>
  </si>
  <si>
    <t>宇都宮市豊郷北小学校</t>
    <phoneticPr fontId="3"/>
  </si>
  <si>
    <t>宇都宮市国本中央小学校</t>
  </si>
  <si>
    <t>宇都宮市国本西小学校</t>
  </si>
  <si>
    <t>宇都宮市城山中央小学校</t>
    <phoneticPr fontId="3"/>
  </si>
  <si>
    <t>宇都宮市城山西小学校</t>
  </si>
  <si>
    <t>宇都宮市城山東小学校</t>
    <phoneticPr fontId="3"/>
  </si>
  <si>
    <t>宇都宮市富屋小学校</t>
    <phoneticPr fontId="3"/>
  </si>
  <si>
    <t>宇都宮市篠井小学校</t>
    <phoneticPr fontId="3"/>
  </si>
  <si>
    <t>宇都宮市姿川中央小学校</t>
    <phoneticPr fontId="3"/>
  </si>
  <si>
    <t>宇都宮市姿川第一小学校</t>
  </si>
  <si>
    <t>宇都宮市姿川第二小学校</t>
    <phoneticPr fontId="3"/>
  </si>
  <si>
    <t>宇都宮市雀宮中央小学校</t>
  </si>
  <si>
    <t>宇都宮市雀宮東小学校</t>
    <phoneticPr fontId="3"/>
  </si>
  <si>
    <t>宇都宮市雀宮南小学校</t>
    <phoneticPr fontId="3"/>
  </si>
  <si>
    <t>宇都宮市陽東小学校</t>
    <phoneticPr fontId="3"/>
  </si>
  <si>
    <t>宇都宮市御幸が原小学校</t>
  </si>
  <si>
    <t>宇都宮市五代小学校</t>
    <phoneticPr fontId="3"/>
  </si>
  <si>
    <t>宇都宮市陽光小学校</t>
    <phoneticPr fontId="3"/>
  </si>
  <si>
    <t>宇都宮市瑞穂台小学校</t>
    <phoneticPr fontId="3"/>
  </si>
  <si>
    <t>宇都宮市晃宝小学校</t>
    <phoneticPr fontId="3"/>
  </si>
  <si>
    <t>宇都宮市新田小学校</t>
    <phoneticPr fontId="3"/>
  </si>
  <si>
    <t>宇都宮市海道小学校</t>
    <phoneticPr fontId="3"/>
  </si>
  <si>
    <t>宇都宮市西が岡小学校</t>
    <phoneticPr fontId="3"/>
  </si>
  <si>
    <t>宇都宮市上戸祭小学校</t>
  </si>
  <si>
    <t>宇都宮市上河内東小学校</t>
    <phoneticPr fontId="3"/>
  </si>
  <si>
    <t>宇都宮市上河内西小学校</t>
  </si>
  <si>
    <t>宇都宮市上河内中央小学校</t>
  </si>
  <si>
    <t>宇都宮市岡本小学校</t>
    <phoneticPr fontId="3"/>
  </si>
  <si>
    <t>宇都宮市白沢小学校</t>
    <phoneticPr fontId="3"/>
  </si>
  <si>
    <t>宇都宮市田原小学校</t>
    <phoneticPr fontId="3"/>
  </si>
  <si>
    <t>宇都宮市岡本西小学校</t>
    <phoneticPr fontId="3"/>
  </si>
  <si>
    <t>宇都宮市岡本北小学校</t>
  </si>
  <si>
    <t>宇都宮市田原西小学校</t>
    <phoneticPr fontId="3"/>
  </si>
  <si>
    <t>宇都宮大学共同教育学部附属小学校</t>
    <rPh sb="3" eb="5">
      <t>ダイガク</t>
    </rPh>
    <rPh sb="5" eb="7">
      <t>キョウドウ</t>
    </rPh>
    <rPh sb="7" eb="9">
      <t>キョウイク</t>
    </rPh>
    <rPh sb="9" eb="11">
      <t>ガクブ</t>
    </rPh>
    <rPh sb="11" eb="13">
      <t>フゾク</t>
    </rPh>
    <phoneticPr fontId="4"/>
  </si>
  <si>
    <t>作新学院小学部</t>
    <rPh sb="2" eb="4">
      <t>ガクイン</t>
    </rPh>
    <rPh sb="6" eb="7">
      <t>ブ</t>
    </rPh>
    <phoneticPr fontId="4"/>
  </si>
  <si>
    <t>宇都宮市ゆいの杜小学校</t>
    <rPh sb="0" eb="3">
      <t>ウツノミヤ</t>
    </rPh>
    <rPh sb="3" eb="4">
      <t>シ</t>
    </rPh>
    <rPh sb="7" eb="8">
      <t>モリ</t>
    </rPh>
    <rPh sb="8" eb="11">
      <t>ショウガッコウ</t>
    </rPh>
    <phoneticPr fontId="4"/>
  </si>
  <si>
    <t>上三川町上三川小学校</t>
    <phoneticPr fontId="3"/>
  </si>
  <si>
    <t>上三川町</t>
    <rPh sb="0" eb="4">
      <t>カミノカワマチ</t>
    </rPh>
    <phoneticPr fontId="3"/>
  </si>
  <si>
    <t>上三川町本郷小学校</t>
    <phoneticPr fontId="3"/>
  </si>
  <si>
    <t>上三川町本郷北小学校</t>
  </si>
  <si>
    <t>上三川町坂上小学校</t>
    <phoneticPr fontId="3"/>
  </si>
  <si>
    <t>上三川町北小学校</t>
  </si>
  <si>
    <t>上三川町明治小学校</t>
    <phoneticPr fontId="3"/>
  </si>
  <si>
    <t>上三川町明治南小学校</t>
  </si>
  <si>
    <t>鹿沼市中央小学校</t>
  </si>
  <si>
    <t>上都賀</t>
    <rPh sb="0" eb="3">
      <t>カミツガ</t>
    </rPh>
    <phoneticPr fontId="1"/>
  </si>
  <si>
    <t>鹿沼市</t>
    <rPh sb="0" eb="3">
      <t>カヌマシ</t>
    </rPh>
    <phoneticPr fontId="3"/>
  </si>
  <si>
    <t>鹿沼市東小学校</t>
    <phoneticPr fontId="3"/>
  </si>
  <si>
    <t>鹿沼市西小学校</t>
    <phoneticPr fontId="3"/>
  </si>
  <si>
    <t>鹿沼市北小学校</t>
  </si>
  <si>
    <t>鹿沼市菊沢東小学校</t>
  </si>
  <si>
    <t>鹿沼市菊沢西小学校</t>
    <phoneticPr fontId="3"/>
  </si>
  <si>
    <t>鹿沼市石川小学校</t>
    <phoneticPr fontId="3"/>
  </si>
  <si>
    <t>鹿沼市津田小学校</t>
    <phoneticPr fontId="3"/>
  </si>
  <si>
    <t>鹿沼市池ノ森小学校</t>
    <phoneticPr fontId="3"/>
  </si>
  <si>
    <t>鹿沼市さつきが丘小学校</t>
  </si>
  <si>
    <t>鹿沼市みどりが丘小学校</t>
  </si>
  <si>
    <t>鹿沼市北押原小学校</t>
    <phoneticPr fontId="3"/>
  </si>
  <si>
    <t>鹿沼市加園小学校</t>
    <phoneticPr fontId="3"/>
  </si>
  <si>
    <t>鹿沼市板荷小学校</t>
    <phoneticPr fontId="3"/>
  </si>
  <si>
    <t>鹿沼市南摩小学校</t>
    <phoneticPr fontId="3"/>
  </si>
  <si>
    <t>鹿沼市上南摩小学校</t>
    <phoneticPr fontId="3"/>
  </si>
  <si>
    <t>鹿沼市南押原小学校</t>
    <phoneticPr fontId="3"/>
  </si>
  <si>
    <t>鹿沼市楡木小学校</t>
    <phoneticPr fontId="3"/>
  </si>
  <si>
    <t>鹿沼市みなみ小学校</t>
    <phoneticPr fontId="3"/>
  </si>
  <si>
    <t>鹿沼市粟野小学校</t>
    <phoneticPr fontId="3"/>
  </si>
  <si>
    <t>鹿沼市清洲第一小学校</t>
    <phoneticPr fontId="3"/>
  </si>
  <si>
    <t>鹿沼市清洲第二小学校</t>
    <phoneticPr fontId="3"/>
  </si>
  <si>
    <t>鹿沼市永野小学校</t>
    <phoneticPr fontId="3"/>
  </si>
  <si>
    <t>鹿沼市粕尾小学校</t>
    <phoneticPr fontId="3"/>
  </si>
  <si>
    <t>日光市今市小学校</t>
    <phoneticPr fontId="3"/>
  </si>
  <si>
    <t>日光市</t>
    <rPh sb="0" eb="3">
      <t>ニッコウシ</t>
    </rPh>
    <phoneticPr fontId="3"/>
  </si>
  <si>
    <t>日光市今市第二小学校</t>
  </si>
  <si>
    <t>日光市今市第三小学校</t>
    <phoneticPr fontId="3"/>
  </si>
  <si>
    <t>日光市南原小学校</t>
    <phoneticPr fontId="3"/>
  </si>
  <si>
    <t>日光市落合東小学校</t>
  </si>
  <si>
    <t>日光市落合西小学校</t>
    <phoneticPr fontId="3"/>
  </si>
  <si>
    <t>日光市大桑小学校</t>
    <phoneticPr fontId="3"/>
  </si>
  <si>
    <t>日光市轟小学校</t>
    <phoneticPr fontId="3"/>
  </si>
  <si>
    <t>日光市大沢小学校</t>
    <phoneticPr fontId="3"/>
  </si>
  <si>
    <t>日光市大室小学校</t>
    <phoneticPr fontId="3"/>
  </si>
  <si>
    <t>日光市猪倉小学校</t>
    <phoneticPr fontId="3"/>
  </si>
  <si>
    <t>日光市小林小学校</t>
    <phoneticPr fontId="3"/>
  </si>
  <si>
    <t>日光市日光小学校</t>
    <phoneticPr fontId="3"/>
  </si>
  <si>
    <t>日光市中宮祠小中学校（小学校）</t>
    <rPh sb="7" eb="8">
      <t>チュウ</t>
    </rPh>
    <rPh sb="11" eb="14">
      <t>ショウガッコウ</t>
    </rPh>
    <phoneticPr fontId="3"/>
  </si>
  <si>
    <t>日光市小来川小中学校（小学校）</t>
    <rPh sb="5" eb="6">
      <t>カワ</t>
    </rPh>
    <rPh sb="6" eb="8">
      <t>ショウチュウ</t>
    </rPh>
    <rPh sb="11" eb="14">
      <t>ショウガッコウ</t>
    </rPh>
    <phoneticPr fontId="4"/>
  </si>
  <si>
    <t>日光市鬼怒川小学校</t>
    <phoneticPr fontId="3"/>
  </si>
  <si>
    <t>日光市下原小学校</t>
    <phoneticPr fontId="3"/>
  </si>
  <si>
    <t>日光市三依小中学校（小学校）</t>
    <rPh sb="6" eb="7">
      <t>チュウ</t>
    </rPh>
    <rPh sb="10" eb="13">
      <t>ショウガッコウ</t>
    </rPh>
    <phoneticPr fontId="3"/>
  </si>
  <si>
    <t>日光市湯西川小中学校（小学校）</t>
    <rPh sb="7" eb="8">
      <t>チュウ</t>
    </rPh>
    <rPh sb="11" eb="14">
      <t>ショウガッコウ</t>
    </rPh>
    <phoneticPr fontId="3"/>
  </si>
  <si>
    <t>日光市足尾小中学校（小学校）</t>
    <rPh sb="6" eb="7">
      <t>チュウ</t>
    </rPh>
    <rPh sb="10" eb="13">
      <t>ショウガッコウ</t>
    </rPh>
    <phoneticPr fontId="3"/>
  </si>
  <si>
    <t>真岡市真岡小学校</t>
    <phoneticPr fontId="3"/>
  </si>
  <si>
    <t>芳賀</t>
    <rPh sb="0" eb="2">
      <t>ハガ</t>
    </rPh>
    <phoneticPr fontId="1"/>
  </si>
  <si>
    <t>真岡市</t>
    <rPh sb="0" eb="3">
      <t>モオカシ</t>
    </rPh>
    <phoneticPr fontId="3"/>
  </si>
  <si>
    <t>真岡市真岡東小学校</t>
  </si>
  <si>
    <t>真岡市真岡西小学校</t>
    <phoneticPr fontId="3"/>
  </si>
  <si>
    <t>真岡市亀山小学校</t>
    <phoneticPr fontId="3"/>
  </si>
  <si>
    <t>真岡市大内中央小学校</t>
    <phoneticPr fontId="3"/>
  </si>
  <si>
    <t>真岡市大内東小学校</t>
    <phoneticPr fontId="3"/>
  </si>
  <si>
    <t>真岡市大内西小学校</t>
  </si>
  <si>
    <t>真岡市山前小学校</t>
    <phoneticPr fontId="3"/>
  </si>
  <si>
    <t>真岡市西田井小学校</t>
    <phoneticPr fontId="3"/>
  </si>
  <si>
    <t>真岡市中村小学校</t>
    <phoneticPr fontId="3"/>
  </si>
  <si>
    <t>真岡市長田小学校</t>
    <phoneticPr fontId="3"/>
  </si>
  <si>
    <t>真岡市長沼小学校</t>
    <phoneticPr fontId="3"/>
  </si>
  <si>
    <t>真岡市久下田小学校</t>
    <phoneticPr fontId="3"/>
  </si>
  <si>
    <t>真岡市物部小学校</t>
    <phoneticPr fontId="3"/>
  </si>
  <si>
    <t>益子町益子小学校</t>
    <phoneticPr fontId="3"/>
  </si>
  <si>
    <t>益子町</t>
    <rPh sb="0" eb="3">
      <t>マシコマチ</t>
    </rPh>
    <phoneticPr fontId="3"/>
  </si>
  <si>
    <t>益子町益子西小学校</t>
  </si>
  <si>
    <t>益子町田野小学校</t>
    <phoneticPr fontId="3"/>
  </si>
  <si>
    <t>益子町七井小学校</t>
    <phoneticPr fontId="3"/>
  </si>
  <si>
    <t>茂木町茂木小学校</t>
    <phoneticPr fontId="3"/>
  </si>
  <si>
    <t>茂木町</t>
    <rPh sb="0" eb="2">
      <t>モテギ</t>
    </rPh>
    <rPh sb="2" eb="3">
      <t>マチ</t>
    </rPh>
    <phoneticPr fontId="3"/>
  </si>
  <si>
    <t>茂木町逆川小学校</t>
    <phoneticPr fontId="3"/>
  </si>
  <si>
    <t>茂木町中川小学校</t>
    <phoneticPr fontId="3"/>
  </si>
  <si>
    <t>茂木町須藤小学校</t>
    <phoneticPr fontId="3"/>
  </si>
  <si>
    <t>市貝町市貝小学校</t>
    <phoneticPr fontId="3"/>
  </si>
  <si>
    <t>市貝町</t>
    <rPh sb="0" eb="1">
      <t>イチ</t>
    </rPh>
    <rPh sb="1" eb="2">
      <t>ガイ</t>
    </rPh>
    <rPh sb="2" eb="3">
      <t>マチ</t>
    </rPh>
    <phoneticPr fontId="3"/>
  </si>
  <si>
    <t>市貝町赤羽小学校</t>
    <phoneticPr fontId="3"/>
  </si>
  <si>
    <t>市貝町小貝小学校</t>
    <phoneticPr fontId="3"/>
  </si>
  <si>
    <t>芳賀町芳賀東小学校</t>
    <phoneticPr fontId="3"/>
  </si>
  <si>
    <t>芳賀町</t>
    <rPh sb="0" eb="2">
      <t>ハガ</t>
    </rPh>
    <rPh sb="2" eb="3">
      <t>マチ</t>
    </rPh>
    <phoneticPr fontId="3"/>
  </si>
  <si>
    <t>芳賀町芳賀北小学校</t>
    <phoneticPr fontId="3"/>
  </si>
  <si>
    <t>芳賀町芳賀南小学校</t>
    <phoneticPr fontId="3"/>
  </si>
  <si>
    <t>野木町野木小学校</t>
    <phoneticPr fontId="3"/>
  </si>
  <si>
    <t>野木町</t>
    <rPh sb="0" eb="3">
      <t>ノギマチ</t>
    </rPh>
    <phoneticPr fontId="3"/>
  </si>
  <si>
    <t>野木町友沼小学校</t>
    <phoneticPr fontId="3"/>
  </si>
  <si>
    <t>野木町佐川野小学校</t>
    <phoneticPr fontId="3"/>
  </si>
  <si>
    <t>野木町南赤塚小学校</t>
    <phoneticPr fontId="3"/>
  </si>
  <si>
    <t>野木町新橋小学校</t>
    <phoneticPr fontId="3"/>
  </si>
  <si>
    <t>小山市小山第一小学校</t>
  </si>
  <si>
    <t>小山市</t>
    <rPh sb="0" eb="3">
      <t>オヤマシ</t>
    </rPh>
    <phoneticPr fontId="3"/>
  </si>
  <si>
    <t>小山市小山第二小学校</t>
  </si>
  <si>
    <t>小山市小山第三小学校</t>
  </si>
  <si>
    <t>小山市小山城南小学校</t>
    <phoneticPr fontId="3"/>
  </si>
  <si>
    <t>小山市旭小学校</t>
    <phoneticPr fontId="3"/>
  </si>
  <si>
    <t>小山市小山城北小学校</t>
  </si>
  <si>
    <t>小山市若木小学校</t>
    <phoneticPr fontId="3"/>
  </si>
  <si>
    <t>小山市小山城東小学校</t>
  </si>
  <si>
    <t>小山市大谷東小学校</t>
    <phoneticPr fontId="3"/>
  </si>
  <si>
    <t>小山市大谷南小学校</t>
    <phoneticPr fontId="3"/>
  </si>
  <si>
    <t>小山市大谷北小学校</t>
    <phoneticPr fontId="3"/>
  </si>
  <si>
    <t>小山市間々田小学校</t>
  </si>
  <si>
    <t>小山市乙女小学校</t>
    <phoneticPr fontId="3"/>
  </si>
  <si>
    <t>小山市間々田東小学校</t>
    <phoneticPr fontId="3"/>
  </si>
  <si>
    <t>小山市下生井小学校</t>
    <phoneticPr fontId="3"/>
  </si>
  <si>
    <t>小山市網戸小学校</t>
    <phoneticPr fontId="3"/>
  </si>
  <si>
    <t>小山市寒川小学校</t>
    <phoneticPr fontId="3"/>
  </si>
  <si>
    <t>小山市豊田小学校</t>
    <phoneticPr fontId="3"/>
  </si>
  <si>
    <t>小山市穂積小学校</t>
    <phoneticPr fontId="3"/>
  </si>
  <si>
    <t>小山市中小学校</t>
    <phoneticPr fontId="3"/>
  </si>
  <si>
    <t>小山市羽川小学校</t>
    <phoneticPr fontId="3"/>
  </si>
  <si>
    <t>小山市羽川西小学校</t>
    <phoneticPr fontId="3"/>
  </si>
  <si>
    <t>小山市萱橋小学校</t>
    <phoneticPr fontId="3"/>
  </si>
  <si>
    <t>小山市絹義務教育学校（小学校）</t>
    <rPh sb="0" eb="3">
      <t>オヤマシ</t>
    </rPh>
    <rPh sb="3" eb="4">
      <t>キヌ</t>
    </rPh>
    <rPh sb="4" eb="6">
      <t>ギム</t>
    </rPh>
    <rPh sb="6" eb="8">
      <t>キョウイク</t>
    </rPh>
    <rPh sb="8" eb="10">
      <t>ガッコウ</t>
    </rPh>
    <rPh sb="11" eb="14">
      <t>ショウガッコウ</t>
    </rPh>
    <phoneticPr fontId="4"/>
  </si>
  <si>
    <t>小山市東城南小学校</t>
    <rPh sb="0" eb="3">
      <t>オヤマシ</t>
    </rPh>
    <rPh sb="3" eb="4">
      <t>ヒガシ</t>
    </rPh>
    <rPh sb="4" eb="6">
      <t>ジョウナン</t>
    </rPh>
    <phoneticPr fontId="4"/>
  </si>
  <si>
    <t>下野市南河内小中学校（小学校）</t>
    <rPh sb="0" eb="2">
      <t>シモツケ</t>
    </rPh>
    <rPh sb="2" eb="3">
      <t>シ</t>
    </rPh>
    <rPh sb="3" eb="4">
      <t>ミナミ</t>
    </rPh>
    <rPh sb="4" eb="6">
      <t>カワチ</t>
    </rPh>
    <rPh sb="6" eb="8">
      <t>ショウチュウ</t>
    </rPh>
    <rPh sb="8" eb="10">
      <t>ガッコウ</t>
    </rPh>
    <phoneticPr fontId="4"/>
  </si>
  <si>
    <t>下野市</t>
    <rPh sb="0" eb="3">
      <t>シモツケシ</t>
    </rPh>
    <phoneticPr fontId="3"/>
  </si>
  <si>
    <t>下野市祇園小学校</t>
    <phoneticPr fontId="3"/>
  </si>
  <si>
    <t>下野市緑小学校</t>
    <phoneticPr fontId="3"/>
  </si>
  <si>
    <t>下野市石橋小学校</t>
    <phoneticPr fontId="3"/>
  </si>
  <si>
    <t>下野市古山小学校</t>
    <phoneticPr fontId="3"/>
  </si>
  <si>
    <t>下野市細谷小学校</t>
    <phoneticPr fontId="3"/>
  </si>
  <si>
    <t>下野市石橋北小学校</t>
    <phoneticPr fontId="3"/>
  </si>
  <si>
    <t>下野市国分寺小学校</t>
    <phoneticPr fontId="3"/>
  </si>
  <si>
    <t>下野市国分寺東小学校</t>
  </si>
  <si>
    <t>壬生町壬生小学校</t>
    <phoneticPr fontId="3"/>
  </si>
  <si>
    <t>壬生町</t>
    <rPh sb="0" eb="3">
      <t>ミブマチ</t>
    </rPh>
    <phoneticPr fontId="3"/>
  </si>
  <si>
    <t>壬生町壬生東小学校</t>
    <phoneticPr fontId="3"/>
  </si>
  <si>
    <t>壬生町藤井小学校</t>
    <phoneticPr fontId="3"/>
  </si>
  <si>
    <t>壬生町睦小学校</t>
    <phoneticPr fontId="3"/>
  </si>
  <si>
    <t>壬生町稲葉小学校</t>
    <phoneticPr fontId="3"/>
  </si>
  <si>
    <t>壬生町羽生田小学校</t>
    <phoneticPr fontId="3"/>
  </si>
  <si>
    <t>壬生町壬生北小学校</t>
    <phoneticPr fontId="3"/>
  </si>
  <si>
    <t>壬生町安塚小学校</t>
    <phoneticPr fontId="3"/>
  </si>
  <si>
    <t>栃木市栃木中央小学校</t>
  </si>
  <si>
    <t>栃木市</t>
    <rPh sb="0" eb="3">
      <t>トチギシ</t>
    </rPh>
    <phoneticPr fontId="3"/>
  </si>
  <si>
    <t>栃木市栃木第三小学校</t>
  </si>
  <si>
    <t>栃木市栃木第四小学校</t>
  </si>
  <si>
    <t>栃木市栃木第五小学校</t>
  </si>
  <si>
    <t>栃木市南小学校</t>
  </si>
  <si>
    <t>栃木市大宮南小学校</t>
    <phoneticPr fontId="3"/>
  </si>
  <si>
    <t>栃木市大宮北小学校</t>
    <phoneticPr fontId="3"/>
  </si>
  <si>
    <t>栃木市皆川城東小学校</t>
  </si>
  <si>
    <t>栃木市吹上小学校</t>
    <phoneticPr fontId="3"/>
  </si>
  <si>
    <t>栃木市千塚小学校</t>
    <phoneticPr fontId="3"/>
  </si>
  <si>
    <t>栃木市寺尾小学校</t>
    <phoneticPr fontId="3"/>
  </si>
  <si>
    <t>栃木市国府南小学校</t>
    <phoneticPr fontId="3"/>
  </si>
  <si>
    <t>栃木市国府北小学校</t>
    <phoneticPr fontId="3"/>
  </si>
  <si>
    <t>栃木市大平東小学校</t>
  </si>
  <si>
    <t>栃木市大平南小学校</t>
    <phoneticPr fontId="3"/>
  </si>
  <si>
    <t>栃木市大平西小学校</t>
    <phoneticPr fontId="3"/>
  </si>
  <si>
    <t>栃木市大平中央小学校</t>
  </si>
  <si>
    <t>栃木市藤岡小学校</t>
    <phoneticPr fontId="3"/>
  </si>
  <si>
    <t>栃木市部屋小学校</t>
    <phoneticPr fontId="3"/>
  </si>
  <si>
    <t>栃木市赤麻小学校</t>
    <phoneticPr fontId="3"/>
  </si>
  <si>
    <t>栃木市三鴨小学校</t>
    <phoneticPr fontId="3"/>
  </si>
  <si>
    <t>栃木市合戦場小学校</t>
    <phoneticPr fontId="3"/>
  </si>
  <si>
    <t>栃木市家中小学校</t>
    <phoneticPr fontId="3"/>
  </si>
  <si>
    <t>栃木市赤津小学校</t>
    <phoneticPr fontId="3"/>
  </si>
  <si>
    <t>栃木市西方小学校</t>
    <phoneticPr fontId="3"/>
  </si>
  <si>
    <t>栃木市真名子小学校</t>
    <phoneticPr fontId="3"/>
  </si>
  <si>
    <t>栃木市岩舟小学校</t>
    <rPh sb="0" eb="3">
      <t>トチギシ</t>
    </rPh>
    <phoneticPr fontId="4"/>
  </si>
  <si>
    <t>栃木市静和小学校</t>
    <phoneticPr fontId="3"/>
  </si>
  <si>
    <t>栃木市小野寺小学校</t>
    <phoneticPr fontId="3"/>
  </si>
  <si>
    <t>矢板市矢板小学校</t>
    <phoneticPr fontId="3"/>
  </si>
  <si>
    <t>矢板市</t>
    <rPh sb="0" eb="3">
      <t>ヤイタシ</t>
    </rPh>
    <phoneticPr fontId="3"/>
  </si>
  <si>
    <t>矢板市東小学校</t>
  </si>
  <si>
    <t>矢板市泉小学校</t>
    <phoneticPr fontId="3"/>
  </si>
  <si>
    <t>矢板市片岡小学校</t>
    <phoneticPr fontId="3"/>
  </si>
  <si>
    <t>矢板市乙畑小学校</t>
    <phoneticPr fontId="3"/>
  </si>
  <si>
    <t>矢板市安沢小学校</t>
    <phoneticPr fontId="3"/>
  </si>
  <si>
    <t>さくら市氏家小学校</t>
    <phoneticPr fontId="3"/>
  </si>
  <si>
    <t>さくら市</t>
    <rPh sb="3" eb="4">
      <t>シ</t>
    </rPh>
    <phoneticPr fontId="3"/>
  </si>
  <si>
    <t>さくら市押上小学校</t>
    <phoneticPr fontId="3"/>
  </si>
  <si>
    <t>さくら市熱田小学校</t>
    <rPh sb="4" eb="5">
      <t>アツ</t>
    </rPh>
    <rPh sb="5" eb="6">
      <t>タ</t>
    </rPh>
    <rPh sb="6" eb="9">
      <t>ショウガッコウ</t>
    </rPh>
    <phoneticPr fontId="3"/>
  </si>
  <si>
    <t>さくら市上松山小学校</t>
    <phoneticPr fontId="3"/>
  </si>
  <si>
    <t>さくら市南小学校</t>
  </si>
  <si>
    <t>さくら市喜連川小学校</t>
    <phoneticPr fontId="3"/>
  </si>
  <si>
    <t>塩谷町船生小学校</t>
    <phoneticPr fontId="3"/>
  </si>
  <si>
    <t>塩谷町</t>
    <rPh sb="0" eb="3">
      <t>シオヤマチ</t>
    </rPh>
    <phoneticPr fontId="3"/>
  </si>
  <si>
    <t>塩谷町玉生小学校</t>
    <phoneticPr fontId="3"/>
  </si>
  <si>
    <t>塩谷町大宮小学校</t>
    <phoneticPr fontId="3"/>
  </si>
  <si>
    <t>高根沢町阿久津小学校</t>
  </si>
  <si>
    <t>高根沢町</t>
    <rPh sb="0" eb="4">
      <t>タカネザワマチ</t>
    </rPh>
    <phoneticPr fontId="3"/>
  </si>
  <si>
    <t>高根沢町中央小学校</t>
  </si>
  <si>
    <t>高根沢町東小学校</t>
  </si>
  <si>
    <t>高根沢町上高根沢小学校</t>
  </si>
  <si>
    <t>高根沢町北小学校</t>
  </si>
  <si>
    <t>高根沢町西小学校</t>
  </si>
  <si>
    <t>大田原市大田原小学校</t>
    <phoneticPr fontId="3"/>
  </si>
  <si>
    <t>大田原市</t>
    <rPh sb="0" eb="4">
      <t>オオタワラシ</t>
    </rPh>
    <phoneticPr fontId="3"/>
  </si>
  <si>
    <t>大田原市西原小学校</t>
  </si>
  <si>
    <t>大田原市紫塚小学校</t>
  </si>
  <si>
    <t>大田原市親園小学校</t>
    <phoneticPr fontId="3"/>
  </si>
  <si>
    <t>大田原市宇田川小学校</t>
    <phoneticPr fontId="3"/>
  </si>
  <si>
    <t>大田原市市野沢小学校</t>
    <phoneticPr fontId="3"/>
  </si>
  <si>
    <t>大田原市奥沢小学校</t>
    <phoneticPr fontId="3"/>
  </si>
  <si>
    <t>大田原市金丸小学校</t>
    <phoneticPr fontId="3"/>
  </si>
  <si>
    <t>大田原市羽田小学校</t>
    <phoneticPr fontId="3"/>
  </si>
  <si>
    <t>大田原市薄葉小学校</t>
    <phoneticPr fontId="3"/>
  </si>
  <si>
    <t>大田原市石上小学校</t>
    <phoneticPr fontId="3"/>
  </si>
  <si>
    <t>大田原市佐久山小学校</t>
    <phoneticPr fontId="3"/>
  </si>
  <si>
    <t>大田原市湯津上小学校</t>
    <phoneticPr fontId="3"/>
  </si>
  <si>
    <t>大田原市川西小学校</t>
    <phoneticPr fontId="3"/>
  </si>
  <si>
    <t>大田原市黒羽小学校</t>
    <phoneticPr fontId="3"/>
  </si>
  <si>
    <t>大田原市須賀川小学校</t>
    <phoneticPr fontId="3"/>
  </si>
  <si>
    <t>大田原市両郷中央小学校</t>
    <phoneticPr fontId="3"/>
  </si>
  <si>
    <t>那須町東陽小学校</t>
    <rPh sb="3" eb="5">
      <t>トウヨウ</t>
    </rPh>
    <phoneticPr fontId="4"/>
  </si>
  <si>
    <t>那須町</t>
    <rPh sb="0" eb="3">
      <t>ナスマチ</t>
    </rPh>
    <phoneticPr fontId="3"/>
  </si>
  <si>
    <t>那須町学びの森小学校</t>
    <rPh sb="3" eb="4">
      <t>マナ</t>
    </rPh>
    <rPh sb="6" eb="7">
      <t>モリ</t>
    </rPh>
    <phoneticPr fontId="4"/>
  </si>
  <si>
    <t>那須町高久小学校</t>
    <phoneticPr fontId="3"/>
  </si>
  <si>
    <t>那須町田代友愛小学校</t>
    <rPh sb="5" eb="7">
      <t>ユウアイ</t>
    </rPh>
    <phoneticPr fontId="4"/>
  </si>
  <si>
    <t>那須町那須高原小学校</t>
    <rPh sb="3" eb="5">
      <t>ナス</t>
    </rPh>
    <rPh sb="5" eb="7">
      <t>コウゲン</t>
    </rPh>
    <phoneticPr fontId="4"/>
  </si>
  <si>
    <t>那須町黒田原小学校</t>
    <phoneticPr fontId="3"/>
  </si>
  <si>
    <t>那須塩原市黒磯小学校</t>
    <phoneticPr fontId="3"/>
  </si>
  <si>
    <t>那須塩原市</t>
    <rPh sb="0" eb="2">
      <t>ナス</t>
    </rPh>
    <rPh sb="2" eb="4">
      <t>シオバラ</t>
    </rPh>
    <rPh sb="4" eb="5">
      <t>シ</t>
    </rPh>
    <phoneticPr fontId="3"/>
  </si>
  <si>
    <t>那須塩原市稲村小学校</t>
    <phoneticPr fontId="3"/>
  </si>
  <si>
    <t>那須塩原市東原小学校</t>
    <phoneticPr fontId="3"/>
  </si>
  <si>
    <t>那須塩原市埼玉小学校</t>
    <phoneticPr fontId="3"/>
  </si>
  <si>
    <t>那須塩原市豊浦小学校</t>
    <phoneticPr fontId="3"/>
  </si>
  <si>
    <t>那須塩原市共英小学校</t>
    <phoneticPr fontId="3"/>
  </si>
  <si>
    <t>那須塩原市鍋掛小学校</t>
    <phoneticPr fontId="3"/>
  </si>
  <si>
    <t>那須塩原市大原間小学校</t>
    <phoneticPr fontId="3"/>
  </si>
  <si>
    <t>那須塩原市波立小学校</t>
    <phoneticPr fontId="3"/>
  </si>
  <si>
    <t>那須塩原市高林小学校</t>
    <phoneticPr fontId="3"/>
  </si>
  <si>
    <t>那須塩原市青木小学校</t>
    <phoneticPr fontId="3"/>
  </si>
  <si>
    <t>那須塩原市三島小学校</t>
    <phoneticPr fontId="3"/>
  </si>
  <si>
    <t>那須塩原市槻沢小学校</t>
    <phoneticPr fontId="3"/>
  </si>
  <si>
    <t>那須塩原市東小学校</t>
  </si>
  <si>
    <t>那須塩原市南小学校</t>
  </si>
  <si>
    <t>那須塩原市西小学校</t>
  </si>
  <si>
    <t>那須塩原市大山小学校</t>
    <phoneticPr fontId="3"/>
  </si>
  <si>
    <t>那須塩原市箒根学園（小学校）</t>
    <rPh sb="5" eb="7">
      <t>ホウキネ</t>
    </rPh>
    <rPh sb="7" eb="9">
      <t>ガクエン</t>
    </rPh>
    <rPh sb="10" eb="13">
      <t>ショウガッコウ</t>
    </rPh>
    <phoneticPr fontId="4"/>
  </si>
  <si>
    <t>那須塩原市塩原小中学校（小学校）</t>
    <rPh sb="8" eb="9">
      <t>チュウ</t>
    </rPh>
    <rPh sb="12" eb="15">
      <t>ショウガッコウ</t>
    </rPh>
    <phoneticPr fontId="4"/>
  </si>
  <si>
    <t>那須烏山市江川小学校</t>
    <phoneticPr fontId="3"/>
  </si>
  <si>
    <t>那須烏山市</t>
    <rPh sb="0" eb="5">
      <t>ナスカラスヤマシ</t>
    </rPh>
    <phoneticPr fontId="3"/>
  </si>
  <si>
    <t>那須烏山市荒川小学校</t>
    <phoneticPr fontId="3"/>
  </si>
  <si>
    <t>那須烏山市境小学校</t>
    <phoneticPr fontId="3"/>
  </si>
  <si>
    <t>那須烏山市烏山小学校</t>
    <phoneticPr fontId="3"/>
  </si>
  <si>
    <t>那須烏山市七合小学校</t>
    <phoneticPr fontId="3"/>
  </si>
  <si>
    <t>那珂川町馬頭小学校</t>
    <phoneticPr fontId="3"/>
  </si>
  <si>
    <t>那珂川町</t>
    <rPh sb="0" eb="4">
      <t>ナカガワマチ</t>
    </rPh>
    <phoneticPr fontId="3"/>
  </si>
  <si>
    <t>那珂川町馬頭東小学校</t>
    <phoneticPr fontId="3"/>
  </si>
  <si>
    <t>那珂川町小川小学校</t>
    <phoneticPr fontId="3"/>
  </si>
  <si>
    <t>佐野市佐野小学校</t>
    <phoneticPr fontId="3"/>
  </si>
  <si>
    <t>佐野</t>
    <rPh sb="0" eb="2">
      <t>サノ</t>
    </rPh>
    <phoneticPr fontId="1"/>
  </si>
  <si>
    <t>佐野市</t>
    <rPh sb="0" eb="3">
      <t>サノシ</t>
    </rPh>
    <phoneticPr fontId="3"/>
  </si>
  <si>
    <t>佐野市天明小学校</t>
    <phoneticPr fontId="3"/>
  </si>
  <si>
    <t>佐野市植野小学校</t>
    <phoneticPr fontId="3"/>
  </si>
  <si>
    <t>佐野市界小学校</t>
    <phoneticPr fontId="3"/>
  </si>
  <si>
    <t>佐野市犬伏小学校</t>
    <phoneticPr fontId="3"/>
  </si>
  <si>
    <t>佐野市犬伏東小学校</t>
    <phoneticPr fontId="3"/>
  </si>
  <si>
    <t>佐野市城北小学校</t>
    <phoneticPr fontId="3"/>
  </si>
  <si>
    <t>佐野市旗川小学校</t>
    <phoneticPr fontId="3"/>
  </si>
  <si>
    <t>佐野市吾妻小学校</t>
    <phoneticPr fontId="3"/>
  </si>
  <si>
    <t>佐野市赤見小学校</t>
    <phoneticPr fontId="3"/>
  </si>
  <si>
    <t>佐野市石塚小学校</t>
    <phoneticPr fontId="3"/>
  </si>
  <si>
    <t>佐野市出流原小学校</t>
    <phoneticPr fontId="3"/>
  </si>
  <si>
    <t>佐野市田沼小学校</t>
    <phoneticPr fontId="3"/>
  </si>
  <si>
    <t>佐野市吉水小学校</t>
    <phoneticPr fontId="3"/>
  </si>
  <si>
    <t>佐野市栃本小学校</t>
    <phoneticPr fontId="3"/>
  </si>
  <si>
    <t>佐野市多田小学校</t>
    <phoneticPr fontId="3"/>
  </si>
  <si>
    <t>佐野市あそ野学園義務教育学校(小学校）</t>
    <rPh sb="0" eb="3">
      <t>サノシ</t>
    </rPh>
    <rPh sb="5" eb="6">
      <t>ノ</t>
    </rPh>
    <rPh sb="6" eb="8">
      <t>ガクエン</t>
    </rPh>
    <rPh sb="8" eb="10">
      <t>ギム</t>
    </rPh>
    <rPh sb="10" eb="12">
      <t>キョウイク</t>
    </rPh>
    <rPh sb="12" eb="14">
      <t>ガッコウ</t>
    </rPh>
    <rPh sb="15" eb="17">
      <t>ショウガク</t>
    </rPh>
    <phoneticPr fontId="4"/>
  </si>
  <si>
    <t>佐野市葛生義務教育学校（小学校）</t>
    <rPh sb="5" eb="9">
      <t>ギムキョウイク</t>
    </rPh>
    <rPh sb="9" eb="11">
      <t>ガッコウ</t>
    </rPh>
    <rPh sb="12" eb="15">
      <t>ショウガッコウ</t>
    </rPh>
    <phoneticPr fontId="4"/>
  </si>
  <si>
    <t>佐野インターナショナルスクール</t>
    <rPh sb="0" eb="2">
      <t>サノ</t>
    </rPh>
    <phoneticPr fontId="4"/>
  </si>
  <si>
    <t>足利市けやき小学校</t>
    <phoneticPr fontId="3"/>
  </si>
  <si>
    <t>足利</t>
    <rPh sb="0" eb="2">
      <t>アシカガ</t>
    </rPh>
    <phoneticPr fontId="1"/>
  </si>
  <si>
    <t>足利市</t>
    <rPh sb="0" eb="3">
      <t>アシカガシ</t>
    </rPh>
    <phoneticPr fontId="3"/>
  </si>
  <si>
    <t>足利市青葉小学校</t>
    <phoneticPr fontId="3"/>
  </si>
  <si>
    <t>足利市東山小学校</t>
    <phoneticPr fontId="3"/>
  </si>
  <si>
    <t>足利市桜小学校</t>
    <phoneticPr fontId="3"/>
  </si>
  <si>
    <t>足利市毛野小学校</t>
    <phoneticPr fontId="3"/>
  </si>
  <si>
    <t>足利市毛野南小学校</t>
    <phoneticPr fontId="3"/>
  </si>
  <si>
    <t>足利市山辺小学校</t>
    <phoneticPr fontId="3"/>
  </si>
  <si>
    <t>足利市南小学校</t>
  </si>
  <si>
    <t>足利市三重小学校</t>
    <phoneticPr fontId="3"/>
  </si>
  <si>
    <t>足利市山前小学校</t>
    <phoneticPr fontId="3"/>
  </si>
  <si>
    <t>足利市北郷小学校</t>
    <phoneticPr fontId="3"/>
  </si>
  <si>
    <t>足利市大月小学校</t>
    <phoneticPr fontId="3"/>
  </si>
  <si>
    <t>足利市名草小学校</t>
    <phoneticPr fontId="3"/>
  </si>
  <si>
    <t>足利市富田小学校</t>
    <phoneticPr fontId="3"/>
  </si>
  <si>
    <t>足利市矢場川小学校</t>
    <phoneticPr fontId="3"/>
  </si>
  <si>
    <t>足利市梁田小学校</t>
    <phoneticPr fontId="3"/>
  </si>
  <si>
    <t>足利市久野小学校</t>
    <phoneticPr fontId="3"/>
  </si>
  <si>
    <t>足利市筑波小学校</t>
    <phoneticPr fontId="3"/>
  </si>
  <si>
    <t>足利市御厨小学校</t>
    <phoneticPr fontId="3"/>
  </si>
  <si>
    <t>足利市坂西北小学校</t>
    <phoneticPr fontId="3"/>
  </si>
  <si>
    <t>足利市葉鹿小学校</t>
    <phoneticPr fontId="3"/>
  </si>
  <si>
    <t>足利市小俣小学校</t>
    <phoneticPr fontId="3"/>
  </si>
  <si>
    <t>中学校</t>
    <rPh sb="0" eb="3">
      <t>チュウガッコウ</t>
    </rPh>
    <phoneticPr fontId="3"/>
  </si>
  <si>
    <t>宇都宮市一条中学校</t>
    <phoneticPr fontId="3"/>
  </si>
  <si>
    <t>宇都宮市陽北中学校</t>
    <phoneticPr fontId="3"/>
  </si>
  <si>
    <t>宇都宮市旭中学校</t>
    <phoneticPr fontId="3"/>
  </si>
  <si>
    <t>宇都宮市陽南中学校</t>
    <phoneticPr fontId="3"/>
  </si>
  <si>
    <t>宇都宮市陽西中学校</t>
    <phoneticPr fontId="3"/>
  </si>
  <si>
    <t>宇都宮市星が丘中学校</t>
    <phoneticPr fontId="3"/>
  </si>
  <si>
    <t>宇都宮市陽東中学校</t>
    <phoneticPr fontId="3"/>
  </si>
  <si>
    <t>宇都宮市泉が丘中学校</t>
    <phoneticPr fontId="3"/>
  </si>
  <si>
    <t>宇都宮市宮の原中学校</t>
    <phoneticPr fontId="3"/>
  </si>
  <si>
    <t>宇都宮市清原中学校</t>
    <phoneticPr fontId="3"/>
  </si>
  <si>
    <t>宇都宮市横川中学校</t>
    <phoneticPr fontId="3"/>
  </si>
  <si>
    <t>宇都宮市瑞穂野中学校</t>
    <phoneticPr fontId="3"/>
  </si>
  <si>
    <t>宇都宮市豊郷中学校</t>
    <phoneticPr fontId="3"/>
  </si>
  <si>
    <t>宇都宮市国本中学校</t>
    <phoneticPr fontId="3"/>
  </si>
  <si>
    <t>宇都宮市城山中学校</t>
    <phoneticPr fontId="3"/>
  </si>
  <si>
    <t>宇都宮市晃陽中学校</t>
    <phoneticPr fontId="3"/>
  </si>
  <si>
    <t>宇都宮市姿川中学校</t>
    <phoneticPr fontId="3"/>
  </si>
  <si>
    <t>宇都宮市雀宮中学校</t>
    <phoneticPr fontId="3"/>
  </si>
  <si>
    <t>宇都宮市鬼怒中学校</t>
    <phoneticPr fontId="3"/>
  </si>
  <si>
    <t>宇都宮市宝木中学校</t>
    <phoneticPr fontId="3"/>
  </si>
  <si>
    <t>宇都宮市若松原中学校</t>
    <phoneticPr fontId="3"/>
  </si>
  <si>
    <t>宇都宮市上河内中学校</t>
    <phoneticPr fontId="3"/>
  </si>
  <si>
    <t>宇都宮市古里中学校</t>
    <phoneticPr fontId="3"/>
  </si>
  <si>
    <t>宇都宮市田原中学校</t>
    <phoneticPr fontId="3"/>
  </si>
  <si>
    <t>宇都宮市河内中学校</t>
    <phoneticPr fontId="3"/>
  </si>
  <si>
    <t>宇都宮大学共同教育学部附属中学校</t>
    <rPh sb="0" eb="3">
      <t>ウツノミヤ</t>
    </rPh>
    <rPh sb="3" eb="5">
      <t>ダイガク</t>
    </rPh>
    <rPh sb="5" eb="7">
      <t>キョウドウ</t>
    </rPh>
    <rPh sb="7" eb="9">
      <t>キョウイク</t>
    </rPh>
    <rPh sb="9" eb="11">
      <t>ガクブ</t>
    </rPh>
    <rPh sb="11" eb="13">
      <t>フゾク</t>
    </rPh>
    <rPh sb="13" eb="16">
      <t>チュウガッコウ</t>
    </rPh>
    <phoneticPr fontId="4"/>
  </si>
  <si>
    <t>宇都宮東高等学校附属中学校</t>
    <rPh sb="0" eb="3">
      <t>ウツノミヤ</t>
    </rPh>
    <rPh sb="3" eb="4">
      <t>ヒガシ</t>
    </rPh>
    <rPh sb="4" eb="5">
      <t>コウ</t>
    </rPh>
    <rPh sb="5" eb="6">
      <t>トウ</t>
    </rPh>
    <rPh sb="6" eb="8">
      <t>ガッコウ</t>
    </rPh>
    <rPh sb="8" eb="10">
      <t>フゾク</t>
    </rPh>
    <rPh sb="10" eb="13">
      <t>チュウガッコウ</t>
    </rPh>
    <phoneticPr fontId="4"/>
  </si>
  <si>
    <t>作新学院中等部</t>
    <rPh sb="0" eb="2">
      <t>サクシン</t>
    </rPh>
    <rPh sb="2" eb="4">
      <t>ガクイン</t>
    </rPh>
    <rPh sb="4" eb="6">
      <t>チュウトウ</t>
    </rPh>
    <rPh sb="6" eb="7">
      <t>ブ</t>
    </rPh>
    <phoneticPr fontId="4"/>
  </si>
  <si>
    <t>文星芸術大学附属中学校</t>
    <rPh sb="0" eb="2">
      <t>ブンセイ</t>
    </rPh>
    <rPh sb="2" eb="4">
      <t>ゲイジュツ</t>
    </rPh>
    <rPh sb="4" eb="6">
      <t>ダイガク</t>
    </rPh>
    <rPh sb="6" eb="8">
      <t>フゾク</t>
    </rPh>
    <rPh sb="8" eb="11">
      <t>チュウガッコウ</t>
    </rPh>
    <phoneticPr fontId="4"/>
  </si>
  <si>
    <t>宇都宮短期大学附属中学校</t>
    <rPh sb="0" eb="3">
      <t>ウツノミヤ</t>
    </rPh>
    <rPh sb="3" eb="5">
      <t>タンキ</t>
    </rPh>
    <rPh sb="5" eb="7">
      <t>ダイガク</t>
    </rPh>
    <rPh sb="7" eb="9">
      <t>フゾク</t>
    </rPh>
    <rPh sb="9" eb="12">
      <t>チュウガッコウ</t>
    </rPh>
    <phoneticPr fontId="4"/>
  </si>
  <si>
    <t>星の杜中学校</t>
    <rPh sb="0" eb="1">
      <t>ホシ</t>
    </rPh>
    <rPh sb="2" eb="3">
      <t>モリ</t>
    </rPh>
    <rPh sb="3" eb="6">
      <t>チュウガッコウ</t>
    </rPh>
    <phoneticPr fontId="4"/>
  </si>
  <si>
    <t>上三川町上三川中学校</t>
    <phoneticPr fontId="3"/>
  </si>
  <si>
    <t>上三川町本郷中学校</t>
    <phoneticPr fontId="3"/>
  </si>
  <si>
    <t>上三川町明治中学校</t>
    <phoneticPr fontId="3"/>
  </si>
  <si>
    <t>鹿沼市東中学校</t>
  </si>
  <si>
    <t>鹿沼市西中学校</t>
  </si>
  <si>
    <t>鹿沼市北中学校</t>
  </si>
  <si>
    <t>鹿沼市北犬飼中学校</t>
  </si>
  <si>
    <t>鹿沼市北押原中学校</t>
    <rPh sb="4" eb="6">
      <t>オシハラ</t>
    </rPh>
    <phoneticPr fontId="4"/>
  </si>
  <si>
    <t>鹿沼市加蘇中学校</t>
    <phoneticPr fontId="3"/>
  </si>
  <si>
    <t>鹿沼市板荷中学校</t>
    <phoneticPr fontId="3"/>
  </si>
  <si>
    <t>鹿沼市南摩中学校</t>
    <phoneticPr fontId="3"/>
  </si>
  <si>
    <t>鹿沼市南押原中学校</t>
    <phoneticPr fontId="3"/>
  </si>
  <si>
    <t>鹿沼市粟野中学校</t>
    <phoneticPr fontId="3"/>
  </si>
  <si>
    <t>日光市今市中学校</t>
    <phoneticPr fontId="3"/>
  </si>
  <si>
    <t>日光市東原中学校</t>
    <phoneticPr fontId="3"/>
  </si>
  <si>
    <t>日光市落合中学校</t>
    <phoneticPr fontId="3"/>
  </si>
  <si>
    <t>日光市豊岡中学校</t>
    <phoneticPr fontId="3"/>
  </si>
  <si>
    <t>日光市大沢中学校</t>
    <phoneticPr fontId="3"/>
  </si>
  <si>
    <t>日光市小林中学校</t>
    <phoneticPr fontId="3"/>
  </si>
  <si>
    <t>日光市日光中学校</t>
    <phoneticPr fontId="3"/>
  </si>
  <si>
    <t>日光市中宮祠小中学校（中学校）</t>
    <rPh sb="6" eb="7">
      <t>ショウ</t>
    </rPh>
    <rPh sb="11" eb="14">
      <t>チュウガッコウ</t>
    </rPh>
    <phoneticPr fontId="3"/>
  </si>
  <si>
    <t>日光市東中学校</t>
    <phoneticPr fontId="3"/>
  </si>
  <si>
    <t>日光市小来川小中学校（中学校）</t>
    <rPh sb="6" eb="8">
      <t>ショウチュウ</t>
    </rPh>
    <rPh sb="11" eb="14">
      <t>チュウガッコウ</t>
    </rPh>
    <phoneticPr fontId="4"/>
  </si>
  <si>
    <t>日光市藤原中学校</t>
    <phoneticPr fontId="3"/>
  </si>
  <si>
    <t>日光市三依小中学校（中学校）</t>
    <rPh sb="5" eb="6">
      <t>ショウ</t>
    </rPh>
    <rPh sb="10" eb="13">
      <t>チュウガッコウ</t>
    </rPh>
    <phoneticPr fontId="3"/>
  </si>
  <si>
    <t>日光市湯西川小中学校（中学校）</t>
    <rPh sb="6" eb="7">
      <t>ショウ</t>
    </rPh>
    <rPh sb="11" eb="14">
      <t>チュウガッコウ</t>
    </rPh>
    <phoneticPr fontId="3"/>
  </si>
  <si>
    <t>日光市足尾小中学校（中学校）</t>
    <rPh sb="5" eb="6">
      <t>ショウ</t>
    </rPh>
    <rPh sb="10" eb="13">
      <t>チュウガッコウ</t>
    </rPh>
    <phoneticPr fontId="3"/>
  </si>
  <si>
    <t>真岡市真岡中学校</t>
    <phoneticPr fontId="3"/>
  </si>
  <si>
    <t>真岡市真岡東中学校</t>
  </si>
  <si>
    <t>真岡市真岡西中学校</t>
  </si>
  <si>
    <t>真岡市大内中学校</t>
    <phoneticPr fontId="3"/>
  </si>
  <si>
    <t>真岡市山前中学校</t>
    <phoneticPr fontId="3"/>
  </si>
  <si>
    <t>真岡市中村中学校</t>
    <phoneticPr fontId="3"/>
  </si>
  <si>
    <t>真岡市長沼中学校</t>
    <phoneticPr fontId="3"/>
  </si>
  <si>
    <t>真岡市久下田中学校</t>
    <phoneticPr fontId="3"/>
  </si>
  <si>
    <t>真岡市物部中学校</t>
    <phoneticPr fontId="3"/>
  </si>
  <si>
    <t>益子町益子中学校</t>
    <phoneticPr fontId="3"/>
  </si>
  <si>
    <t>益子町田野中学校</t>
    <phoneticPr fontId="3"/>
  </si>
  <si>
    <t>益子町七井中学校</t>
    <phoneticPr fontId="3"/>
  </si>
  <si>
    <t>茂木町茂木中学校</t>
    <phoneticPr fontId="3"/>
  </si>
  <si>
    <t>茂木町</t>
    <rPh sb="0" eb="3">
      <t>モテギマチ</t>
    </rPh>
    <phoneticPr fontId="3"/>
  </si>
  <si>
    <t>市貝町市貝中学校</t>
    <phoneticPr fontId="3"/>
  </si>
  <si>
    <t>芳賀町芳賀中学校</t>
    <phoneticPr fontId="3"/>
  </si>
  <si>
    <t>野木町野木中学校</t>
    <phoneticPr fontId="3"/>
  </si>
  <si>
    <t>野木町野木第二中学校</t>
    <phoneticPr fontId="3"/>
  </si>
  <si>
    <t>小山市小山中学校</t>
    <phoneticPr fontId="3"/>
  </si>
  <si>
    <t>小山市小山第二中学校</t>
  </si>
  <si>
    <t>小山市小山第三中学校</t>
  </si>
  <si>
    <t>小山市小山城南中学校</t>
    <phoneticPr fontId="3"/>
  </si>
  <si>
    <t>小山市大谷中学校</t>
    <phoneticPr fontId="3"/>
  </si>
  <si>
    <t>小山市間々田中学校</t>
    <phoneticPr fontId="3"/>
  </si>
  <si>
    <t>小山市乙女中学校</t>
    <phoneticPr fontId="3"/>
  </si>
  <si>
    <t>小山市豊田中学校</t>
    <phoneticPr fontId="3"/>
  </si>
  <si>
    <t>小山市美田中学校</t>
    <phoneticPr fontId="3"/>
  </si>
  <si>
    <t>小山市桑中学校</t>
    <phoneticPr fontId="3"/>
  </si>
  <si>
    <t>小山市絹義務教育学校（中学校）</t>
    <phoneticPr fontId="3"/>
  </si>
  <si>
    <t>下野市南河内小中学校（中学校）</t>
    <rPh sb="6" eb="7">
      <t>ショウ</t>
    </rPh>
    <rPh sb="11" eb="14">
      <t>チュウガッコウ</t>
    </rPh>
    <phoneticPr fontId="4"/>
  </si>
  <si>
    <t>下野市南河内第二中学校</t>
  </si>
  <si>
    <t>下野市石橋中学校</t>
    <phoneticPr fontId="3"/>
  </si>
  <si>
    <t>下野市国分寺中学校</t>
    <phoneticPr fontId="3"/>
  </si>
  <si>
    <t>壬生町壬生中学校</t>
    <phoneticPr fontId="3"/>
  </si>
  <si>
    <t>壬生町南犬飼中学校</t>
    <phoneticPr fontId="3"/>
  </si>
  <si>
    <t>栃木市栃木東中学校</t>
    <phoneticPr fontId="3"/>
  </si>
  <si>
    <t>栃木市栃木西中学校</t>
  </si>
  <si>
    <t>栃木市栃木南中学校</t>
    <phoneticPr fontId="3"/>
  </si>
  <si>
    <t>栃木市東陽中学校</t>
    <phoneticPr fontId="3"/>
  </si>
  <si>
    <t>栃木市皆川中学校</t>
    <phoneticPr fontId="3"/>
  </si>
  <si>
    <t>栃木市吹上中学校</t>
    <phoneticPr fontId="3"/>
  </si>
  <si>
    <t>栃木市寺尾中学校</t>
    <phoneticPr fontId="3"/>
  </si>
  <si>
    <t>栃木市大平中学校</t>
    <phoneticPr fontId="3"/>
  </si>
  <si>
    <t>栃木市大平南中学校</t>
    <phoneticPr fontId="3"/>
  </si>
  <si>
    <t>栃木市藤岡中学校</t>
    <phoneticPr fontId="3"/>
  </si>
  <si>
    <t>栃木市都賀中学校</t>
    <phoneticPr fontId="3"/>
  </si>
  <si>
    <t>栃木市西方中学校</t>
    <phoneticPr fontId="3"/>
  </si>
  <si>
    <t>栃木市岩舟中学校</t>
    <rPh sb="0" eb="3">
      <t>トチギシ</t>
    </rPh>
    <phoneticPr fontId="4"/>
  </si>
  <si>
    <t>國學院大學栃木中学校</t>
  </si>
  <si>
    <t>矢板市矢板中学校</t>
    <phoneticPr fontId="3"/>
  </si>
  <si>
    <t>矢板市片岡中学校</t>
    <phoneticPr fontId="3"/>
  </si>
  <si>
    <t>矢板東高等学校附属中学校</t>
    <rPh sb="0" eb="2">
      <t>ヤイタ</t>
    </rPh>
    <rPh sb="2" eb="3">
      <t>ヒガシ</t>
    </rPh>
    <rPh sb="3" eb="5">
      <t>コウトウ</t>
    </rPh>
    <rPh sb="5" eb="7">
      <t>ガッコウ</t>
    </rPh>
    <rPh sb="7" eb="9">
      <t>フゾク</t>
    </rPh>
    <rPh sb="9" eb="12">
      <t>チュウガッコウ</t>
    </rPh>
    <phoneticPr fontId="4"/>
  </si>
  <si>
    <t>さくら市氏家中学校</t>
    <phoneticPr fontId="3"/>
  </si>
  <si>
    <t>さくら市喜連川中学校</t>
  </si>
  <si>
    <t>塩谷町塩谷中学校</t>
    <phoneticPr fontId="3"/>
  </si>
  <si>
    <t>高根沢町阿久津中学校</t>
  </si>
  <si>
    <t>高根沢町北高根沢中学校</t>
  </si>
  <si>
    <t>大田原市大田原中学校</t>
    <phoneticPr fontId="3"/>
  </si>
  <si>
    <t>大田原市若草中学校</t>
    <phoneticPr fontId="3"/>
  </si>
  <si>
    <t>大田原市親園中学校</t>
    <phoneticPr fontId="3"/>
  </si>
  <si>
    <t>大田原市金田北中学校</t>
    <phoneticPr fontId="3"/>
  </si>
  <si>
    <t>大田原市金田南中学校</t>
  </si>
  <si>
    <t>大田原市野崎中学校</t>
    <phoneticPr fontId="3"/>
  </si>
  <si>
    <t>大田原市湯津上中学校</t>
    <phoneticPr fontId="3"/>
  </si>
  <si>
    <t>大田原市黒羽中学校</t>
    <phoneticPr fontId="3"/>
  </si>
  <si>
    <t>那須町那須中学校</t>
    <phoneticPr fontId="3"/>
  </si>
  <si>
    <t>那須町那須中央中学校</t>
    <rPh sb="3" eb="5">
      <t>ナス</t>
    </rPh>
    <rPh sb="5" eb="7">
      <t>チュウオウ</t>
    </rPh>
    <rPh sb="7" eb="10">
      <t>チュウガッコウ</t>
    </rPh>
    <phoneticPr fontId="4"/>
  </si>
  <si>
    <t>那須塩原市黒磯中学校</t>
    <phoneticPr fontId="3"/>
  </si>
  <si>
    <t>那須塩原市</t>
    <rPh sb="0" eb="5">
      <t>ナスシオバラシ</t>
    </rPh>
    <phoneticPr fontId="3"/>
  </si>
  <si>
    <t>那須塩原市黒磯北中学校</t>
    <phoneticPr fontId="3"/>
  </si>
  <si>
    <t>那須塩原市厚崎中学校</t>
    <phoneticPr fontId="3"/>
  </si>
  <si>
    <t>那須塩原市日新中学校</t>
    <phoneticPr fontId="3"/>
  </si>
  <si>
    <t>那須塩原市東那須野中学校</t>
    <phoneticPr fontId="3"/>
  </si>
  <si>
    <t>那須塩原市高林中学校</t>
    <phoneticPr fontId="3"/>
  </si>
  <si>
    <t>那須塩原市三島中学校</t>
    <phoneticPr fontId="3"/>
  </si>
  <si>
    <t>那須塩原市西那須野中学校</t>
    <phoneticPr fontId="3"/>
  </si>
  <si>
    <t>那須塩原市箒根学園（中学校）</t>
    <rPh sb="7" eb="9">
      <t>ガクエン</t>
    </rPh>
    <rPh sb="10" eb="13">
      <t>チュウガッコウ</t>
    </rPh>
    <phoneticPr fontId="4"/>
  </si>
  <si>
    <t>那須塩原市塩原小中学校（中学校）</t>
  </si>
  <si>
    <t>那須烏山市南那須中学校</t>
    <rPh sb="5" eb="8">
      <t>ミナミナス</t>
    </rPh>
    <phoneticPr fontId="4"/>
  </si>
  <si>
    <t>那須烏山市烏山中学校</t>
    <phoneticPr fontId="3"/>
  </si>
  <si>
    <t>那珂川町馬頭中学校</t>
    <phoneticPr fontId="3"/>
  </si>
  <si>
    <t>那珂川町小川中学校</t>
    <phoneticPr fontId="3"/>
  </si>
  <si>
    <t>佐野市城東中学校</t>
    <phoneticPr fontId="3"/>
  </si>
  <si>
    <t>佐野市西中学校</t>
  </si>
  <si>
    <t>佐野市南中学校</t>
  </si>
  <si>
    <t>佐野市北中学校</t>
  </si>
  <si>
    <t>佐野市赤見中学校</t>
    <phoneticPr fontId="3"/>
  </si>
  <si>
    <t>佐野市田沼東中学校</t>
  </si>
  <si>
    <t>佐野市あそ野学園義務教育学校(中学校）</t>
    <rPh sb="0" eb="3">
      <t>サノシ</t>
    </rPh>
    <rPh sb="5" eb="6">
      <t>ノ</t>
    </rPh>
    <rPh sb="6" eb="8">
      <t>ガクエン</t>
    </rPh>
    <rPh sb="8" eb="10">
      <t>ギム</t>
    </rPh>
    <rPh sb="10" eb="12">
      <t>キョウイク</t>
    </rPh>
    <rPh sb="12" eb="14">
      <t>ガッコウ</t>
    </rPh>
    <rPh sb="15" eb="18">
      <t>チュウガッコウ</t>
    </rPh>
    <phoneticPr fontId="4"/>
  </si>
  <si>
    <t>佐野市葛生義務教育学校（中学校）</t>
    <rPh sb="5" eb="9">
      <t>ギムキョウイク</t>
    </rPh>
    <rPh sb="9" eb="11">
      <t>ガッコウ</t>
    </rPh>
    <rPh sb="12" eb="15">
      <t>チュウガッコウ</t>
    </rPh>
    <phoneticPr fontId="4"/>
  </si>
  <si>
    <t>佐野高等学校附属中学校</t>
    <rPh sb="0" eb="2">
      <t>サノ</t>
    </rPh>
    <phoneticPr fontId="4"/>
  </si>
  <si>
    <t>佐野日本大学中等教育学校</t>
    <rPh sb="0" eb="2">
      <t>サノ</t>
    </rPh>
    <phoneticPr fontId="4"/>
  </si>
  <si>
    <t>足利市第一中学校</t>
    <phoneticPr fontId="3"/>
  </si>
  <si>
    <t>足利市第二中学校</t>
  </si>
  <si>
    <t>足利市第三中学校</t>
  </si>
  <si>
    <t>足利市毛野中学校</t>
    <phoneticPr fontId="3"/>
  </si>
  <si>
    <t>足利市山辺中学校</t>
    <phoneticPr fontId="3"/>
  </si>
  <si>
    <t>足利市西中学校</t>
  </si>
  <si>
    <t>足利市北中学校</t>
  </si>
  <si>
    <t>足利市富田中学校</t>
    <phoneticPr fontId="3"/>
  </si>
  <si>
    <t>足利市協和中学校</t>
    <phoneticPr fontId="3"/>
  </si>
  <si>
    <t>足利市愛宕台中学校</t>
    <phoneticPr fontId="3"/>
  </si>
  <si>
    <t>足利市坂西中学校</t>
    <phoneticPr fontId="3"/>
  </si>
  <si>
    <t>白鷗大学足利中学校</t>
    <rPh sb="0" eb="2">
      <t>ハクオウ</t>
    </rPh>
    <rPh sb="2" eb="3">
      <t>ダイ</t>
    </rPh>
    <rPh sb="3" eb="4">
      <t>ガク</t>
    </rPh>
    <rPh sb="4" eb="6">
      <t>アシカガ</t>
    </rPh>
    <rPh sb="6" eb="9">
      <t>チュウガッコウ</t>
    </rPh>
    <phoneticPr fontId="4"/>
  </si>
  <si>
    <t>那須烏山市</t>
    <rPh sb="0" eb="4">
      <t>ナスカラスヤマ</t>
    </rPh>
    <rPh sb="4" eb="5">
      <t>シ</t>
    </rPh>
    <phoneticPr fontId="3"/>
  </si>
  <si>
    <t>特別支援学校</t>
    <rPh sb="0" eb="2">
      <t>トクベツ</t>
    </rPh>
    <rPh sb="2" eb="4">
      <t>シエン</t>
    </rPh>
    <rPh sb="4" eb="6">
      <t>ガッコウ</t>
    </rPh>
    <phoneticPr fontId="3"/>
  </si>
  <si>
    <t>盲学校</t>
    <rPh sb="0" eb="1">
      <t>モウ</t>
    </rPh>
    <rPh sb="1" eb="3">
      <t>ガッコウ</t>
    </rPh>
    <phoneticPr fontId="4"/>
  </si>
  <si>
    <t>聾学校</t>
    <rPh sb="0" eb="1">
      <t>ロウ</t>
    </rPh>
    <rPh sb="1" eb="3">
      <t>ガッコウ</t>
    </rPh>
    <phoneticPr fontId="4"/>
  </si>
  <si>
    <t>のざわ特別支援学校</t>
    <rPh sb="3" eb="5">
      <t>トクベツ</t>
    </rPh>
    <rPh sb="5" eb="7">
      <t>シエン</t>
    </rPh>
    <rPh sb="7" eb="9">
      <t>ガッコウ</t>
    </rPh>
    <phoneticPr fontId="4"/>
  </si>
  <si>
    <t>わかくさ特別支援学校</t>
    <rPh sb="4" eb="6">
      <t>トクベツ</t>
    </rPh>
    <rPh sb="6" eb="8">
      <t>シエン</t>
    </rPh>
    <rPh sb="8" eb="10">
      <t>ガッコウ</t>
    </rPh>
    <phoneticPr fontId="4"/>
  </si>
  <si>
    <t>富屋特別支援学校</t>
    <rPh sb="0" eb="2">
      <t>トミヤ</t>
    </rPh>
    <rPh sb="2" eb="4">
      <t>トクベツ</t>
    </rPh>
    <rPh sb="4" eb="6">
      <t>シエン</t>
    </rPh>
    <rPh sb="6" eb="8">
      <t>ガッコウ</t>
    </rPh>
    <phoneticPr fontId="4"/>
  </si>
  <si>
    <t>岡本特別支援学校</t>
    <rPh sb="0" eb="2">
      <t>オカモト</t>
    </rPh>
    <rPh sb="2" eb="4">
      <t>トクベツ</t>
    </rPh>
    <rPh sb="4" eb="6">
      <t>シエン</t>
    </rPh>
    <rPh sb="6" eb="8">
      <t>ガッコウ</t>
    </rPh>
    <phoneticPr fontId="4"/>
  </si>
  <si>
    <t>宇都宮大学共同教育学部附属特別支援学校</t>
    <rPh sb="5" eb="7">
      <t>キョウドウ</t>
    </rPh>
    <phoneticPr fontId="4"/>
  </si>
  <si>
    <t>特別支援学校宇都宮青葉高等学園</t>
    <rPh sb="0" eb="2">
      <t>トクベツ</t>
    </rPh>
    <rPh sb="2" eb="4">
      <t>シエン</t>
    </rPh>
    <rPh sb="4" eb="6">
      <t>ガッコウ</t>
    </rPh>
    <rPh sb="6" eb="9">
      <t>ウツノミヤ</t>
    </rPh>
    <rPh sb="9" eb="11">
      <t>アオバ</t>
    </rPh>
    <rPh sb="11" eb="13">
      <t>コウトウ</t>
    </rPh>
    <rPh sb="13" eb="15">
      <t>ガクエン</t>
    </rPh>
    <phoneticPr fontId="4"/>
  </si>
  <si>
    <t>富屋特別支援学校鹿沼分校</t>
    <rPh sb="0" eb="2">
      <t>トミヤ</t>
    </rPh>
    <rPh sb="2" eb="4">
      <t>トクベツ</t>
    </rPh>
    <rPh sb="4" eb="6">
      <t>シエン</t>
    </rPh>
    <rPh sb="6" eb="8">
      <t>ガッコウ</t>
    </rPh>
    <rPh sb="8" eb="10">
      <t>カヌマ</t>
    </rPh>
    <rPh sb="10" eb="12">
      <t>ブンコウ</t>
    </rPh>
    <phoneticPr fontId="4"/>
  </si>
  <si>
    <t>今市特別支援学校</t>
    <rPh sb="0" eb="2">
      <t>イマイチ</t>
    </rPh>
    <rPh sb="2" eb="4">
      <t>トクベツ</t>
    </rPh>
    <rPh sb="4" eb="6">
      <t>シエン</t>
    </rPh>
    <rPh sb="6" eb="8">
      <t>ガッコウ</t>
    </rPh>
    <phoneticPr fontId="4"/>
  </si>
  <si>
    <t>国分寺特別支援学校</t>
    <rPh sb="0" eb="3">
      <t>コクブンジ</t>
    </rPh>
    <rPh sb="3" eb="5">
      <t>トクベツ</t>
    </rPh>
    <rPh sb="5" eb="7">
      <t>シエン</t>
    </rPh>
    <rPh sb="7" eb="9">
      <t>ガッコウ</t>
    </rPh>
    <phoneticPr fontId="4"/>
  </si>
  <si>
    <t>岡本特別支援学校おおるり分教室</t>
    <rPh sb="0" eb="2">
      <t>オカモト</t>
    </rPh>
    <rPh sb="2" eb="4">
      <t>トクベツ</t>
    </rPh>
    <rPh sb="4" eb="6">
      <t>シエン</t>
    </rPh>
    <rPh sb="6" eb="8">
      <t>ガッコウ</t>
    </rPh>
    <rPh sb="12" eb="13">
      <t>ブン</t>
    </rPh>
    <rPh sb="13" eb="15">
      <t>キョウシツ</t>
    </rPh>
    <phoneticPr fontId="4"/>
  </si>
  <si>
    <t>栃木特別支援学校</t>
    <rPh sb="0" eb="2">
      <t>トチギ</t>
    </rPh>
    <rPh sb="2" eb="4">
      <t>トクベツ</t>
    </rPh>
    <rPh sb="4" eb="6">
      <t>シエン</t>
    </rPh>
    <rPh sb="6" eb="8">
      <t>ガッコウ</t>
    </rPh>
    <phoneticPr fontId="4"/>
  </si>
  <si>
    <t>栃木特別支援学校ひばり分教室</t>
    <rPh sb="0" eb="2">
      <t>トチギ</t>
    </rPh>
    <rPh sb="2" eb="4">
      <t>トクベツ</t>
    </rPh>
    <rPh sb="4" eb="6">
      <t>シエン</t>
    </rPh>
    <rPh sb="6" eb="8">
      <t>ガッコウ</t>
    </rPh>
    <rPh sb="11" eb="12">
      <t>ブン</t>
    </rPh>
    <rPh sb="12" eb="14">
      <t>キョウシツ</t>
    </rPh>
    <phoneticPr fontId="4"/>
  </si>
  <si>
    <t>足利特別支援学校</t>
    <rPh sb="0" eb="2">
      <t>アシカガ</t>
    </rPh>
    <rPh sb="2" eb="4">
      <t>トクベツ</t>
    </rPh>
    <rPh sb="4" eb="6">
      <t>シエン</t>
    </rPh>
    <rPh sb="6" eb="8">
      <t>ガッコウ</t>
    </rPh>
    <phoneticPr fontId="4"/>
  </si>
  <si>
    <t>足利中央特別支援学校</t>
    <rPh sb="0" eb="2">
      <t>アシカガ</t>
    </rPh>
    <rPh sb="2" eb="4">
      <t>チュウオウ</t>
    </rPh>
    <rPh sb="4" eb="6">
      <t>トクベツ</t>
    </rPh>
    <rPh sb="6" eb="8">
      <t>シエン</t>
    </rPh>
    <rPh sb="8" eb="10">
      <t>ガッコウ</t>
    </rPh>
    <phoneticPr fontId="4"/>
  </si>
  <si>
    <t>益子特別支援学校</t>
    <rPh sb="0" eb="2">
      <t>マシコ</t>
    </rPh>
    <rPh sb="2" eb="4">
      <t>トクベツ</t>
    </rPh>
    <rPh sb="4" eb="6">
      <t>シエン</t>
    </rPh>
    <rPh sb="6" eb="8">
      <t>ガッコウ</t>
    </rPh>
    <phoneticPr fontId="4"/>
  </si>
  <si>
    <t>那須特別支援学校</t>
    <rPh sb="0" eb="2">
      <t>ナス</t>
    </rPh>
    <rPh sb="2" eb="4">
      <t>トクベツ</t>
    </rPh>
    <rPh sb="4" eb="6">
      <t>シエン</t>
    </rPh>
    <rPh sb="6" eb="8">
      <t>ガッコウ</t>
    </rPh>
    <phoneticPr fontId="4"/>
  </si>
  <si>
    <t>那須塩原市</t>
    <rPh sb="0" eb="4">
      <t>ナスシオバラ</t>
    </rPh>
    <rPh sb="4" eb="5">
      <t>シ</t>
    </rPh>
    <phoneticPr fontId="3"/>
  </si>
  <si>
    <t>南那須特別支援学校</t>
    <rPh sb="0" eb="3">
      <t>ミナミナス</t>
    </rPh>
    <rPh sb="3" eb="4">
      <t>トク</t>
    </rPh>
    <rPh sb="4" eb="5">
      <t>ベツ</t>
    </rPh>
    <rPh sb="5" eb="7">
      <t>シエン</t>
    </rPh>
    <rPh sb="7" eb="9">
      <t>ガッコウ</t>
    </rPh>
    <phoneticPr fontId="4"/>
  </si>
  <si>
    <t>学校名</t>
    <rPh sb="0" eb="2">
      <t>ガッコウ</t>
    </rPh>
    <rPh sb="2" eb="3">
      <t>メイ</t>
    </rPh>
    <phoneticPr fontId="1"/>
  </si>
  <si>
    <t>学校名</t>
    <rPh sb="0" eb="3">
      <t>ガッコウメイ</t>
    </rPh>
    <phoneticPr fontId="1"/>
  </si>
  <si>
    <t>※印刷がずれる場合があります　ページ設定で修正願います</t>
    <rPh sb="1" eb="3">
      <t>インサツ</t>
    </rPh>
    <rPh sb="7" eb="9">
      <t>バアイ</t>
    </rPh>
    <rPh sb="18" eb="20">
      <t>セッテイ</t>
    </rPh>
    <rPh sb="21" eb="24">
      <t>シュウセイネガ</t>
    </rPh>
    <phoneticPr fontId="1"/>
  </si>
  <si>
    <t>月</t>
    <rPh sb="0" eb="1">
      <t>ツキ</t>
    </rPh>
    <phoneticPr fontId="1"/>
  </si>
  <si>
    <t>日</t>
    <rPh sb="0" eb="1">
      <t>ニチ</t>
    </rPh>
    <phoneticPr fontId="1"/>
  </si>
  <si>
    <t>下野教育美術展事務局殿</t>
    <rPh sb="0" eb="2">
      <t>シモツケ</t>
    </rPh>
    <rPh sb="2" eb="4">
      <t>キョウイク</t>
    </rPh>
    <rPh sb="4" eb="7">
      <t>ビジュツテン</t>
    </rPh>
    <rPh sb="7" eb="10">
      <t>ジムキョク</t>
    </rPh>
    <rPh sb="10" eb="11">
      <t>ドノ</t>
    </rPh>
    <phoneticPr fontId="1"/>
  </si>
  <si>
    <t>合計</t>
    <rPh sb="0" eb="2">
      <t>ゴウケイ</t>
    </rPh>
    <phoneticPr fontId="1"/>
  </si>
  <si>
    <t>備考</t>
    <rPh sb="0" eb="2">
      <t>ビコウ</t>
    </rPh>
    <phoneticPr fontId="1"/>
  </si>
  <si>
    <t>絵画</t>
    <rPh sb="0" eb="2">
      <t>カイガ</t>
    </rPh>
    <phoneticPr fontId="1"/>
  </si>
  <si>
    <t>版画</t>
    <rPh sb="0" eb="2">
      <t>ハンガ</t>
    </rPh>
    <phoneticPr fontId="1"/>
  </si>
  <si>
    <t>デザイン</t>
    <phoneticPr fontId="1"/>
  </si>
  <si>
    <t>小　学　校</t>
    <rPh sb="0" eb="1">
      <t>ショウ</t>
    </rPh>
    <rPh sb="2" eb="3">
      <t>ガク</t>
    </rPh>
    <rPh sb="4" eb="5">
      <t>コウ</t>
    </rPh>
    <phoneticPr fontId="1"/>
  </si>
  <si>
    <t>／</t>
    <phoneticPr fontId="1"/>
  </si>
  <si>
    <t>／</t>
  </si>
  <si>
    <t>合　計</t>
    <rPh sb="0" eb="1">
      <t>ア</t>
    </rPh>
    <rPh sb="2" eb="3">
      <t>ケイ</t>
    </rPh>
    <phoneticPr fontId="1"/>
  </si>
  <si>
    <t>中　学　校</t>
    <rPh sb="0" eb="1">
      <t>チュウ</t>
    </rPh>
    <rPh sb="2" eb="3">
      <t>ガク</t>
    </rPh>
    <rPh sb="4" eb="5">
      <t>コウ</t>
    </rPh>
    <phoneticPr fontId="1"/>
  </si>
  <si>
    <t>※</t>
    <phoneticPr fontId="1"/>
  </si>
  <si>
    <t>内審数
(全体の40％)</t>
    <rPh sb="0" eb="1">
      <t>ナイ</t>
    </rPh>
    <rPh sb="1" eb="2">
      <t>シン</t>
    </rPh>
    <rPh sb="2" eb="3">
      <t>スウ</t>
    </rPh>
    <rPh sb="5" eb="7">
      <t>ゼンタイ</t>
    </rPh>
    <phoneticPr fontId="1"/>
  </si>
  <si>
    <t>このように記入をお願いします。</t>
    <rPh sb="5" eb="7">
      <t>キニュウ</t>
    </rPh>
    <rPh sb="9" eb="10">
      <t>ネガ</t>
    </rPh>
    <phoneticPr fontId="1"/>
  </si>
  <si>
    <t>絵画</t>
  </si>
  <si>
    <t>小中・中高一貫校の学年は一般的な小中の学年を選んでください</t>
    <rPh sb="0" eb="2">
      <t>ショウチュウ</t>
    </rPh>
    <rPh sb="3" eb="5">
      <t>チュウコウ</t>
    </rPh>
    <rPh sb="5" eb="7">
      <t>イッカン</t>
    </rPh>
    <rPh sb="7" eb="8">
      <t>コウ</t>
    </rPh>
    <rPh sb="9" eb="11">
      <t>ガクネン</t>
    </rPh>
    <rPh sb="12" eb="15">
      <t>イッパンテキ</t>
    </rPh>
    <rPh sb="16" eb="18">
      <t>ショウチュウ</t>
    </rPh>
    <rPh sb="19" eb="21">
      <t>ガクネン</t>
    </rPh>
    <rPh sb="22" eb="23">
      <t>エラ</t>
    </rPh>
    <phoneticPr fontId="1"/>
  </si>
  <si>
    <t>学校
番号</t>
    <rPh sb="0" eb="2">
      <t>ガッコウ</t>
    </rPh>
    <rPh sb="3" eb="5">
      <t>バンゴウ</t>
    </rPh>
    <phoneticPr fontId="3"/>
  </si>
  <si>
    <t>塩谷・南那須</t>
    <rPh sb="0" eb="2">
      <t>シオヤ</t>
    </rPh>
    <rPh sb="3" eb="6">
      <t>ミナミナス</t>
    </rPh>
    <phoneticPr fontId="1"/>
  </si>
  <si>
    <t>下都賀</t>
    <rPh sb="0" eb="3">
      <t>シモツガ</t>
    </rPh>
    <phoneticPr fontId="1"/>
  </si>
  <si>
    <t>那須</t>
    <rPh sb="0" eb="2">
      <t>ナス</t>
    </rPh>
    <phoneticPr fontId="1"/>
  </si>
  <si>
    <t>デザイン</t>
  </si>
  <si>
    <r>
      <t>※学校番号は</t>
    </r>
    <r>
      <rPr>
        <sz val="10"/>
        <color rgb="FFFF0000"/>
        <rFont val="ＭＳ Ｐゴシック"/>
        <family val="3"/>
        <charset val="128"/>
      </rPr>
      <t>学校番号一覧</t>
    </r>
    <r>
      <rPr>
        <sz val="10"/>
        <color theme="1"/>
        <rFont val="ＭＳ Ｐゴシック"/>
        <family val="3"/>
        <charset val="128"/>
      </rPr>
      <t>のシートを参照ください</t>
    </r>
    <phoneticPr fontId="1"/>
  </si>
  <si>
    <t>各ページごとに　ご担当先生のお名前をお願いいたします</t>
    <rPh sb="0" eb="1">
      <t>カク</t>
    </rPh>
    <rPh sb="9" eb="11">
      <t>タントウ</t>
    </rPh>
    <rPh sb="11" eb="13">
      <t>センセイ</t>
    </rPh>
    <rPh sb="15" eb="17">
      <t>ナマエ</t>
    </rPh>
    <rPh sb="19" eb="20">
      <t>ネガ</t>
    </rPh>
    <phoneticPr fontId="1"/>
  </si>
  <si>
    <r>
      <t>出品目録は各学年ごとにシートをコピーしてご使用願います　</t>
    </r>
    <r>
      <rPr>
        <sz val="10"/>
        <rFont val="ＭＳ Ｐゴシック"/>
        <family val="3"/>
        <charset val="128"/>
      </rPr>
      <t>（絵画・版画・デザイン）</t>
    </r>
    <phoneticPr fontId="1"/>
  </si>
  <si>
    <t>第５4回下野教育美術展に下記の通り出品します。</t>
    <rPh sb="0" eb="1">
      <t>ダイ</t>
    </rPh>
    <rPh sb="3" eb="4">
      <t>カイ</t>
    </rPh>
    <rPh sb="4" eb="6">
      <t>シモツケ</t>
    </rPh>
    <rPh sb="6" eb="8">
      <t>キョウイク</t>
    </rPh>
    <rPh sb="8" eb="11">
      <t>ビジュツテン</t>
    </rPh>
    <rPh sb="12" eb="14">
      <t>カキ</t>
    </rPh>
    <rPh sb="15" eb="16">
      <t>トオ</t>
    </rPh>
    <rPh sb="17" eb="19">
      <t>シュッピン</t>
    </rPh>
    <phoneticPr fontId="1"/>
  </si>
  <si>
    <t>入力例　教育出版社</t>
    <rPh sb="0" eb="2">
      <t>ニュウリョク</t>
    </rPh>
    <rPh sb="2" eb="3">
      <t>レイ</t>
    </rPh>
    <rPh sb="4" eb="6">
      <t>キョウイク</t>
    </rPh>
    <rPh sb="6" eb="8">
      <t>シュッパン</t>
    </rPh>
    <rPh sb="8" eb="9">
      <t>シャ</t>
    </rPh>
    <phoneticPr fontId="1"/>
  </si>
  <si>
    <t>出品点数が多い場合　クラス別にシートを分けてください</t>
    <rPh sb="0" eb="2">
      <t>シュッピン</t>
    </rPh>
    <rPh sb="2" eb="4">
      <t>テンスウ</t>
    </rPh>
    <rPh sb="5" eb="6">
      <t>オオ</t>
    </rPh>
    <rPh sb="7" eb="9">
      <t>バアイ</t>
    </rPh>
    <phoneticPr fontId="1"/>
  </si>
  <si>
    <t>例1組1～50　2組51～100　</t>
    <rPh sb="0" eb="1">
      <t>レイ</t>
    </rPh>
    <rPh sb="2" eb="3">
      <t>クミ</t>
    </rPh>
    <rPh sb="9" eb="10">
      <t>クミ</t>
    </rPh>
    <phoneticPr fontId="1"/>
  </si>
  <si>
    <t>例1年生1～50　2年生51～100</t>
    <rPh sb="0" eb="1">
      <t>レイ</t>
    </rPh>
    <rPh sb="2" eb="4">
      <t>ネンセイ</t>
    </rPh>
    <rPh sb="10" eb="12">
      <t>ネンセイ</t>
    </rPh>
    <phoneticPr fontId="1"/>
  </si>
  <si>
    <t>※生徒数の少ない学校は学年別でも可</t>
    <rPh sb="1" eb="3">
      <t>セイト</t>
    </rPh>
    <rPh sb="3" eb="4">
      <t>スウ</t>
    </rPh>
    <rPh sb="5" eb="6">
      <t>スク</t>
    </rPh>
    <rPh sb="8" eb="10">
      <t>ガッコウ</t>
    </rPh>
    <rPh sb="11" eb="13">
      <t>ガクネン</t>
    </rPh>
    <rPh sb="13" eb="14">
      <t>ベツ</t>
    </rPh>
    <rPh sb="16" eb="17">
      <t>カ</t>
    </rPh>
    <phoneticPr fontId="1"/>
  </si>
  <si>
    <t>※受賞者名簿を作成するとき　種別　+学校番号　+学年番号　+出品目録番号で出品者名を数字で入力します</t>
    <rPh sb="1" eb="4">
      <t>ジュショウシャ</t>
    </rPh>
    <rPh sb="4" eb="6">
      <t>メイボ</t>
    </rPh>
    <rPh sb="7" eb="9">
      <t>サクセイ</t>
    </rPh>
    <rPh sb="14" eb="16">
      <t>シュベツ</t>
    </rPh>
    <rPh sb="18" eb="20">
      <t>ガッコウ</t>
    </rPh>
    <rPh sb="20" eb="22">
      <t>バンゴウ</t>
    </rPh>
    <rPh sb="24" eb="26">
      <t>ガクネン</t>
    </rPh>
    <rPh sb="26" eb="28">
      <t>バンゴウ</t>
    </rPh>
    <rPh sb="30" eb="32">
      <t>シュッピン</t>
    </rPh>
    <rPh sb="32" eb="34">
      <t>モクロク</t>
    </rPh>
    <rPh sb="34" eb="36">
      <t>バンゴウ</t>
    </rPh>
    <rPh sb="37" eb="40">
      <t>シュッピンシャ</t>
    </rPh>
    <rPh sb="40" eb="41">
      <t>メイ</t>
    </rPh>
    <rPh sb="42" eb="44">
      <t>スウジ</t>
    </rPh>
    <rPh sb="45" eb="47">
      <t>ニュウリョク</t>
    </rPh>
    <phoneticPr fontId="1"/>
  </si>
  <si>
    <t>令和</t>
    <rPh sb="0" eb="2">
      <t>レイワ</t>
    </rPh>
    <phoneticPr fontId="1"/>
  </si>
  <si>
    <t>年</t>
    <rPh sb="0" eb="1">
      <t>ネン</t>
    </rPh>
    <phoneticPr fontId="1"/>
  </si>
  <si>
    <t>生徒番号</t>
    <rPh sb="0" eb="2">
      <t>セイト</t>
    </rPh>
    <rPh sb="2" eb="4">
      <t>バンゴウ</t>
    </rPh>
    <phoneticPr fontId="1"/>
  </si>
  <si>
    <t>生徒氏名</t>
    <rPh sb="0" eb="2">
      <t>セイト</t>
    </rPh>
    <rPh sb="2" eb="4">
      <t>シメイ</t>
    </rPh>
    <phoneticPr fontId="1"/>
  </si>
  <si>
    <t>入選以上</t>
    <rPh sb="0" eb="2">
      <t>ニュウセン</t>
    </rPh>
    <rPh sb="2" eb="4">
      <t>イジョウ</t>
    </rPh>
    <phoneticPr fontId="1"/>
  </si>
  <si>
    <t>生徒番号</t>
    <rPh sb="0" eb="2">
      <t>セイト</t>
    </rPh>
    <rPh sb="2" eb="4">
      <t>バンゴウ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</si>
  <si>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</si>
  <si>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</si>
  <si>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</si>
  <si>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</si>
  <si>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</si>
  <si>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教育太郎4</t>
    <rPh sb="0" eb="2">
      <t>キョウイク</t>
    </rPh>
    <rPh sb="2" eb="4">
      <t>タロウ</t>
    </rPh>
    <phoneticPr fontId="1"/>
  </si>
  <si>
    <t>教育太郎5</t>
    <rPh sb="0" eb="2">
      <t>キョウイク</t>
    </rPh>
    <rPh sb="2" eb="4">
      <t>タロウ</t>
    </rPh>
    <phoneticPr fontId="1"/>
  </si>
  <si>
    <t>教育太郎6</t>
    <rPh sb="0" eb="2">
      <t>キョウイク</t>
    </rPh>
    <rPh sb="2" eb="4">
      <t>タロウ</t>
    </rPh>
    <phoneticPr fontId="1"/>
  </si>
  <si>
    <t>教育太郎7</t>
    <rPh sb="0" eb="2">
      <t>キョウイク</t>
    </rPh>
    <rPh sb="2" eb="4">
      <t>タロウ</t>
    </rPh>
    <phoneticPr fontId="1"/>
  </si>
  <si>
    <r>
      <t>　　　</t>
    </r>
    <r>
      <rPr>
        <b/>
        <sz val="14"/>
        <color theme="1"/>
        <rFont val="ＭＳ Ｐゴシック"/>
        <family val="3"/>
        <charset val="128"/>
      </rPr>
      <t>　</t>
    </r>
    <r>
      <rPr>
        <b/>
        <sz val="16"/>
        <color theme="1"/>
        <rFont val="ＭＳ Ｐゴシック"/>
        <family val="3"/>
        <charset val="128"/>
      </rPr>
      <t>第55回下野教育美術展出品目録</t>
    </r>
    <rPh sb="12" eb="14">
      <t>ビジュツ</t>
    </rPh>
    <rPh sb="14" eb="15">
      <t>テン</t>
    </rPh>
    <phoneticPr fontId="1"/>
  </si>
  <si>
    <t>本年度の入力が一部変更になりました</t>
    <rPh sb="0" eb="3">
      <t>ホンネンド</t>
    </rPh>
    <rPh sb="4" eb="6">
      <t>ニュウリョク</t>
    </rPh>
    <rPh sb="7" eb="9">
      <t>イチブ</t>
    </rPh>
    <rPh sb="9" eb="11">
      <t>ヘンコウ</t>
    </rPh>
    <phoneticPr fontId="1"/>
  </si>
  <si>
    <t>まず最初に生徒番号一覧表を作成願います。各学校の資料をコピー貼り付け</t>
    <rPh sb="2" eb="4">
      <t>サイショ</t>
    </rPh>
    <rPh sb="5" eb="7">
      <t>セイト</t>
    </rPh>
    <rPh sb="7" eb="9">
      <t>バンゴウ</t>
    </rPh>
    <rPh sb="9" eb="11">
      <t>イチラン</t>
    </rPh>
    <rPh sb="11" eb="12">
      <t>ヒョウ</t>
    </rPh>
    <rPh sb="13" eb="16">
      <t>サクセイネガ</t>
    </rPh>
    <rPh sb="20" eb="23">
      <t>カクガッコウ</t>
    </rPh>
    <rPh sb="24" eb="26">
      <t>シリョウ</t>
    </rPh>
    <rPh sb="30" eb="31">
      <t>ハ</t>
    </rPh>
    <rPh sb="32" eb="33">
      <t>ツ</t>
    </rPh>
    <phoneticPr fontId="1"/>
  </si>
  <si>
    <t>（生徒氏名は応募作品と同じ文字を使用願います）</t>
    <rPh sb="1" eb="3">
      <t>セイト</t>
    </rPh>
    <rPh sb="3" eb="5">
      <t>シメイ</t>
    </rPh>
    <rPh sb="18" eb="19">
      <t>ネガ</t>
    </rPh>
    <phoneticPr fontId="1"/>
  </si>
  <si>
    <t>※小学校低学年の作品氏名が　ひらがなの場合　出品目録もひらがなでお願いいたします</t>
    <rPh sb="1" eb="4">
      <t>ショウガッコウ</t>
    </rPh>
    <rPh sb="4" eb="7">
      <t>テイガクネン</t>
    </rPh>
    <rPh sb="8" eb="10">
      <t>サクヒン</t>
    </rPh>
    <rPh sb="10" eb="12">
      <t>シメイ</t>
    </rPh>
    <rPh sb="19" eb="21">
      <t>バアイ</t>
    </rPh>
    <rPh sb="22" eb="24">
      <t>シュッピン</t>
    </rPh>
    <rPh sb="24" eb="26">
      <t>モクロク</t>
    </rPh>
    <rPh sb="33" eb="34">
      <t>ネガ</t>
    </rPh>
    <phoneticPr fontId="1"/>
  </si>
  <si>
    <t>B列　生徒番号　C列　生徒氏名　D列　入（入選以上校内審査４０％）</t>
    <rPh sb="1" eb="2">
      <t>レツ</t>
    </rPh>
    <rPh sb="3" eb="5">
      <t>セイト</t>
    </rPh>
    <rPh sb="5" eb="7">
      <t>バンゴウ</t>
    </rPh>
    <rPh sb="9" eb="10">
      <t>レツ</t>
    </rPh>
    <rPh sb="11" eb="13">
      <t>セイト</t>
    </rPh>
    <rPh sb="13" eb="15">
      <t>シメイ</t>
    </rPh>
    <rPh sb="17" eb="18">
      <t>レツ</t>
    </rPh>
    <rPh sb="19" eb="20">
      <t>イリ</t>
    </rPh>
    <rPh sb="21" eb="23">
      <t>ニュウセン</t>
    </rPh>
    <rPh sb="23" eb="25">
      <t>イジョウ</t>
    </rPh>
    <rPh sb="25" eb="27">
      <t>コウナイ</t>
    </rPh>
    <rPh sb="27" eb="29">
      <t>シンサ</t>
    </rPh>
    <phoneticPr fontId="1"/>
  </si>
  <si>
    <t>小4</t>
  </si>
  <si>
    <t>項目</t>
    <rPh sb="0" eb="2">
      <t>コウモク</t>
    </rPh>
    <phoneticPr fontId="1"/>
  </si>
  <si>
    <t>生徒
番号</t>
    <rPh sb="0" eb="2">
      <t>セイト</t>
    </rPh>
    <rPh sb="3" eb="5">
      <t>バンゴウ</t>
    </rPh>
    <phoneticPr fontId="1"/>
  </si>
  <si>
    <t>絵画</t>
    <rPh sb="0" eb="2">
      <t>カイガ</t>
    </rPh>
    <phoneticPr fontId="1"/>
  </si>
  <si>
    <t>版画</t>
    <rPh sb="0" eb="2">
      <t>ハンガ</t>
    </rPh>
    <phoneticPr fontId="1"/>
  </si>
  <si>
    <t>デザイン</t>
    <phoneticPr fontId="1"/>
  </si>
  <si>
    <t>校内審査（内審）の点数について</t>
    <rPh sb="0" eb="2">
      <t>コウナイ</t>
    </rPh>
    <rPh sb="2" eb="4">
      <t>シンサ</t>
    </rPh>
    <rPh sb="5" eb="6">
      <t>ナイ</t>
    </rPh>
    <rPh sb="6" eb="7">
      <t>シン</t>
    </rPh>
    <rPh sb="9" eb="11">
      <t>テンスウ</t>
    </rPh>
    <phoneticPr fontId="1"/>
  </si>
  <si>
    <t>・校内であらかじめ審査いただき、出品数の４０％の作品を入選以上の作品として</t>
    <rPh sb="1" eb="3">
      <t>コウナイ</t>
    </rPh>
    <rPh sb="9" eb="11">
      <t>シンサ</t>
    </rPh>
    <rPh sb="16" eb="18">
      <t>シュッピン</t>
    </rPh>
    <rPh sb="18" eb="19">
      <t>スウ</t>
    </rPh>
    <rPh sb="24" eb="26">
      <t>サクヒン</t>
    </rPh>
    <rPh sb="27" eb="29">
      <t>ニュウセン</t>
    </rPh>
    <rPh sb="29" eb="31">
      <t>イジョウ</t>
    </rPh>
    <rPh sb="32" eb="34">
      <t>サクヒン</t>
    </rPh>
    <phoneticPr fontId="1"/>
  </si>
  <si>
    <t>　地区審査に搬入していただきます。公正を期す為、点数は厳守下さい。</t>
    <rPh sb="17" eb="19">
      <t>コウセイ</t>
    </rPh>
    <rPh sb="20" eb="21">
      <t>キ</t>
    </rPh>
    <rPh sb="22" eb="23">
      <t>タメ</t>
    </rPh>
    <rPh sb="24" eb="26">
      <t>テンスウ</t>
    </rPh>
    <rPh sb="27" eb="29">
      <t>ゲンシュ</t>
    </rPh>
    <rPh sb="29" eb="30">
      <t>クダ</t>
    </rPh>
    <phoneticPr fontId="1"/>
  </si>
  <si>
    <r>
      <t>・学校や学年全体で４０％ではなく、</t>
    </r>
    <r>
      <rPr>
        <b/>
        <u/>
        <sz val="12"/>
        <color rgb="FFFF0000"/>
        <rFont val="ＭＳ Ｐゴシック"/>
        <family val="3"/>
        <charset val="128"/>
      </rPr>
      <t>各学年・部門ごとに４０％以内</t>
    </r>
    <r>
      <rPr>
        <sz val="12"/>
        <color theme="1"/>
        <rFont val="ＭＳ Ｐゴシック"/>
        <family val="3"/>
        <charset val="128"/>
      </rPr>
      <t>です。</t>
    </r>
    <rPh sb="1" eb="3">
      <t>ガッコウ</t>
    </rPh>
    <rPh sb="4" eb="6">
      <t>ガクネン</t>
    </rPh>
    <rPh sb="6" eb="8">
      <t>ゼンタイ</t>
    </rPh>
    <rPh sb="17" eb="18">
      <t>カク</t>
    </rPh>
    <rPh sb="18" eb="20">
      <t>ガクネン</t>
    </rPh>
    <rPh sb="21" eb="23">
      <t>ブモン</t>
    </rPh>
    <rPh sb="29" eb="31">
      <t>イナイ</t>
    </rPh>
    <phoneticPr fontId="1"/>
  </si>
  <si>
    <r>
      <t>・四捨五入ですが、</t>
    </r>
    <r>
      <rPr>
        <u/>
        <sz val="12"/>
        <color theme="1"/>
        <rFont val="ＭＳ Ｐゴシック"/>
        <family val="3"/>
        <charset val="128"/>
      </rPr>
      <t>出品数が１～2点の場合のみ、繰り上げて１点を可能</t>
    </r>
    <r>
      <rPr>
        <sz val="12"/>
        <color theme="1"/>
        <rFont val="ＭＳ Ｐゴシック"/>
        <family val="3"/>
        <charset val="128"/>
      </rPr>
      <t>とします。</t>
    </r>
    <rPh sb="1" eb="5">
      <t>シシャゴニュウ</t>
    </rPh>
    <rPh sb="9" eb="11">
      <t>シュッピン</t>
    </rPh>
    <rPh sb="11" eb="12">
      <t>スウ</t>
    </rPh>
    <rPh sb="16" eb="17">
      <t>テン</t>
    </rPh>
    <rPh sb="18" eb="20">
      <t>バアイ</t>
    </rPh>
    <rPh sb="23" eb="24">
      <t>ク</t>
    </rPh>
    <rPh sb="25" eb="26">
      <t>ア</t>
    </rPh>
    <rPh sb="29" eb="30">
      <t>テン</t>
    </rPh>
    <rPh sb="31" eb="33">
      <t>カノウ</t>
    </rPh>
    <phoneticPr fontId="1"/>
  </si>
  <si>
    <t>・４０％以内である事を明確にする為、出品明細書には正確な出品数・内審数</t>
    <rPh sb="4" eb="6">
      <t>イナイ</t>
    </rPh>
    <rPh sb="9" eb="10">
      <t>コト</t>
    </rPh>
    <rPh sb="11" eb="13">
      <t>メイカク</t>
    </rPh>
    <rPh sb="16" eb="17">
      <t>タメ</t>
    </rPh>
    <rPh sb="18" eb="20">
      <t>シュッピン</t>
    </rPh>
    <rPh sb="20" eb="22">
      <t>メイサイ</t>
    </rPh>
    <rPh sb="22" eb="23">
      <t>ショ</t>
    </rPh>
    <rPh sb="25" eb="27">
      <t>セイカク</t>
    </rPh>
    <rPh sb="28" eb="30">
      <t>シュッピン</t>
    </rPh>
    <rPh sb="30" eb="31">
      <t>スウ</t>
    </rPh>
    <rPh sb="32" eb="33">
      <t>ウチ</t>
    </rPh>
    <rPh sb="33" eb="34">
      <t>シン</t>
    </rPh>
    <rPh sb="34" eb="35">
      <t>スウ</t>
    </rPh>
    <phoneticPr fontId="1"/>
  </si>
  <si>
    <r>
      <t>　をご記入し、出品目録には</t>
    </r>
    <r>
      <rPr>
        <b/>
        <sz val="12"/>
        <color theme="1"/>
        <rFont val="ＭＳ Ｐゴシック"/>
        <family val="3"/>
        <charset val="128"/>
      </rPr>
      <t>出品者全員の氏名</t>
    </r>
    <r>
      <rPr>
        <sz val="12"/>
        <color theme="1"/>
        <rFont val="ＭＳ Ｐゴシック"/>
        <family val="3"/>
        <charset val="128"/>
      </rPr>
      <t>をご記入下さい。</t>
    </r>
  </si>
  <si>
    <t>※出品明細書に記入された数と各出品目録に記入された人数に相違のある場合には</t>
    <rPh sb="1" eb="3">
      <t>シュッピン</t>
    </rPh>
    <rPh sb="3" eb="5">
      <t>メイサイ</t>
    </rPh>
    <rPh sb="5" eb="6">
      <t>ショ</t>
    </rPh>
    <rPh sb="7" eb="9">
      <t>キニュウ</t>
    </rPh>
    <rPh sb="12" eb="13">
      <t>カズ</t>
    </rPh>
    <rPh sb="14" eb="15">
      <t>カク</t>
    </rPh>
    <rPh sb="15" eb="17">
      <t>シュッピン</t>
    </rPh>
    <rPh sb="17" eb="19">
      <t>モクロク</t>
    </rPh>
    <rPh sb="20" eb="22">
      <t>キニュウ</t>
    </rPh>
    <rPh sb="25" eb="27">
      <t>ニンズウ</t>
    </rPh>
    <rPh sb="28" eb="30">
      <t>ソウイ</t>
    </rPh>
    <rPh sb="33" eb="35">
      <t>バアイ</t>
    </rPh>
    <phoneticPr fontId="1"/>
  </si>
  <si>
    <t>　正確な受賞数が決められませんのでご注意願います。</t>
    <rPh sb="1" eb="3">
      <t>セイカク</t>
    </rPh>
    <rPh sb="4" eb="6">
      <t>ジュショウ</t>
    </rPh>
    <rPh sb="6" eb="7">
      <t>スウ</t>
    </rPh>
    <rPh sb="8" eb="9">
      <t>キ</t>
    </rPh>
    <rPh sb="18" eb="21">
      <t>チュウイネガ</t>
    </rPh>
    <phoneticPr fontId="1"/>
  </si>
  <si>
    <t>出品数が１～2点の場合　内審数は各１点とする。他は四捨五入</t>
    <rPh sb="0" eb="2">
      <t>シュッピン</t>
    </rPh>
    <rPh sb="2" eb="3">
      <t>スウ</t>
    </rPh>
    <rPh sb="7" eb="8">
      <t>テン</t>
    </rPh>
    <rPh sb="9" eb="11">
      <t>バアイ</t>
    </rPh>
    <rPh sb="12" eb="13">
      <t>ナイ</t>
    </rPh>
    <rPh sb="13" eb="14">
      <t>シン</t>
    </rPh>
    <rPh sb="14" eb="15">
      <t>スウ</t>
    </rPh>
    <rPh sb="16" eb="17">
      <t>カク</t>
    </rPh>
    <rPh sb="18" eb="19">
      <t>テン</t>
    </rPh>
    <rPh sb="23" eb="24">
      <t>ホカ</t>
    </rPh>
    <rPh sb="25" eb="29">
      <t>シシャゴニュウ</t>
    </rPh>
    <phoneticPr fontId="1"/>
  </si>
  <si>
    <t>整数
を入力</t>
    <rPh sb="0" eb="2">
      <t>セイスウ</t>
    </rPh>
    <rPh sb="4" eb="6">
      <t>ニュウリョク</t>
    </rPh>
    <phoneticPr fontId="1"/>
  </si>
  <si>
    <t>出品数</t>
    <rPh sb="0" eb="2">
      <t>シュッピン</t>
    </rPh>
    <rPh sb="2" eb="3">
      <t>スウ</t>
    </rPh>
    <phoneticPr fontId="1"/>
  </si>
  <si>
    <t>内審数</t>
    <rPh sb="0" eb="1">
      <t>ウチ</t>
    </rPh>
    <rPh sb="1" eb="2">
      <t>シン</t>
    </rPh>
    <rPh sb="2" eb="3">
      <t>スウ</t>
    </rPh>
    <phoneticPr fontId="1"/>
  </si>
  <si>
    <t>→</t>
    <phoneticPr fontId="1"/>
  </si>
  <si>
    <t>切り捨て</t>
    <rPh sb="0" eb="1">
      <t>キ</t>
    </rPh>
    <rPh sb="2" eb="3">
      <t>ス</t>
    </rPh>
    <phoneticPr fontId="1"/>
  </si>
  <si>
    <t>切り上げ</t>
    <rPh sb="0" eb="1">
      <t>キ</t>
    </rPh>
    <rPh sb="2" eb="3">
      <t>ア</t>
    </rPh>
    <phoneticPr fontId="1"/>
  </si>
  <si>
    <t>以下同様にお願いいたします</t>
    <rPh sb="0" eb="2">
      <t>イカ</t>
    </rPh>
    <rPh sb="2" eb="4">
      <t>ドウヨウ</t>
    </rPh>
    <rPh sb="6" eb="7">
      <t>ネガ</t>
    </rPh>
    <phoneticPr fontId="1"/>
  </si>
  <si>
    <t>学年の全体数</t>
    <rPh sb="0" eb="2">
      <t>ガクネン</t>
    </rPh>
    <rPh sb="3" eb="5">
      <t>ゼンタイ</t>
    </rPh>
    <rPh sb="5" eb="6">
      <t>カズ</t>
    </rPh>
    <phoneticPr fontId="1"/>
  </si>
  <si>
    <t>第55回記念下野教育美術展出品目録</t>
    <rPh sb="4" eb="6">
      <t>キネン</t>
    </rPh>
    <rPh sb="10" eb="12">
      <t>ビジュツ</t>
    </rPh>
    <rPh sb="12" eb="13">
      <t>テン</t>
    </rPh>
    <phoneticPr fontId="1"/>
  </si>
  <si>
    <t>FAX</t>
    <phoneticPr fontId="1"/>
  </si>
  <si>
    <r>
      <t>※賞状をお届けする際に必要になります　　　　　　　　　　ので</t>
    </r>
    <r>
      <rPr>
        <b/>
        <sz val="12"/>
        <color theme="1"/>
        <rFont val="ＭＳ ゴシック"/>
        <family val="3"/>
        <charset val="128"/>
      </rPr>
      <t>取扱店名を必ずご記入願います。</t>
    </r>
    <rPh sb="1" eb="3">
      <t>ショウジョウ</t>
    </rPh>
    <rPh sb="5" eb="6">
      <t>トド</t>
    </rPh>
    <rPh sb="9" eb="10">
      <t>サイ</t>
    </rPh>
    <rPh sb="11" eb="13">
      <t>ヒツヨウ</t>
    </rPh>
    <rPh sb="30" eb="33">
      <t>トリアツカイテン</t>
    </rPh>
    <rPh sb="33" eb="34">
      <t>メイ</t>
    </rPh>
    <rPh sb="35" eb="36">
      <t>カナラ</t>
    </rPh>
    <rPh sb="38" eb="40">
      <t>キニュウ</t>
    </rPh>
    <rPh sb="40" eb="41">
      <t>ネガ</t>
    </rPh>
    <phoneticPr fontId="1"/>
  </si>
  <si>
    <t>おかげさまで下野教育美術展も第55回を迎える事が出来ました。</t>
    <rPh sb="6" eb="8">
      <t>シモツケ</t>
    </rPh>
    <rPh sb="8" eb="10">
      <t>キョウイク</t>
    </rPh>
    <rPh sb="14" eb="15">
      <t>ダイ</t>
    </rPh>
    <rPh sb="17" eb="18">
      <t>カイ</t>
    </rPh>
    <rPh sb="19" eb="20">
      <t>ムカ</t>
    </rPh>
    <rPh sb="22" eb="23">
      <t>コト</t>
    </rPh>
    <rPh sb="24" eb="26">
      <t>デキ</t>
    </rPh>
    <phoneticPr fontId="1"/>
  </si>
  <si>
    <t>今後ともよろしくお願い申し上げます。</t>
    <rPh sb="0" eb="2">
      <t>コンゴ</t>
    </rPh>
    <rPh sb="9" eb="10">
      <t>ネガ</t>
    </rPh>
    <rPh sb="11" eb="12">
      <t>モウ</t>
    </rPh>
    <rPh sb="13" eb="14">
      <t>ア</t>
    </rPh>
    <phoneticPr fontId="1"/>
  </si>
  <si>
    <t>教育出版社　板橋までご連絡願います。</t>
    <rPh sb="0" eb="2">
      <t>キョウイク</t>
    </rPh>
    <rPh sb="2" eb="4">
      <t>シュッパン</t>
    </rPh>
    <rPh sb="4" eb="5">
      <t>シャ</t>
    </rPh>
    <rPh sb="6" eb="8">
      <t>イタバシ</t>
    </rPh>
    <rPh sb="11" eb="14">
      <t>レンラクネガ</t>
    </rPh>
    <phoneticPr fontId="1"/>
  </si>
  <si>
    <t>電話</t>
    <rPh sb="0" eb="2">
      <t>デンワ</t>
    </rPh>
    <phoneticPr fontId="1"/>
  </si>
  <si>
    <t>028-622-6505</t>
    <phoneticPr fontId="1"/>
  </si>
  <si>
    <t>出品明細書について</t>
    <rPh sb="0" eb="2">
      <t>シュッピン</t>
    </rPh>
    <rPh sb="2" eb="5">
      <t>メイサイショ</t>
    </rPh>
    <phoneticPr fontId="1"/>
  </si>
  <si>
    <t>出品明細書</t>
    <rPh sb="0" eb="2">
      <t>シュッピン</t>
    </rPh>
    <rPh sb="2" eb="5">
      <t>メイサイショ</t>
    </rPh>
    <phoneticPr fontId="1"/>
  </si>
  <si>
    <t>入力する箇所は</t>
    <rPh sb="0" eb="2">
      <t>ニュウリョク</t>
    </rPh>
    <rPh sb="4" eb="6">
      <t>カショ</t>
    </rPh>
    <phoneticPr fontId="1"/>
  </si>
  <si>
    <t>①</t>
    <phoneticPr fontId="1"/>
  </si>
  <si>
    <t>日付</t>
    <rPh sb="0" eb="2">
      <t>ヒヅケ</t>
    </rPh>
    <phoneticPr fontId="1"/>
  </si>
  <si>
    <t>②</t>
    <phoneticPr fontId="1"/>
  </si>
  <si>
    <t>※園番号一覧表を参考に願います。</t>
    <rPh sb="1" eb="2">
      <t>エン</t>
    </rPh>
    <phoneticPr fontId="1"/>
  </si>
  <si>
    <t>③</t>
    <phoneticPr fontId="1"/>
  </si>
  <si>
    <t>ご担当者</t>
    <rPh sb="1" eb="4">
      <t>タントウシャ</t>
    </rPh>
    <phoneticPr fontId="1"/>
  </si>
  <si>
    <t>に担当者名を入力(各ページ）</t>
    <rPh sb="1" eb="4">
      <t>タントウシャ</t>
    </rPh>
    <rPh sb="4" eb="5">
      <t>メイ</t>
    </rPh>
    <rPh sb="6" eb="8">
      <t>ニュウリョク</t>
    </rPh>
    <rPh sb="9" eb="10">
      <t>カク</t>
    </rPh>
    <phoneticPr fontId="1"/>
  </si>
  <si>
    <t>出品明細書の入力</t>
    <rPh sb="0" eb="2">
      <t>シュッピン</t>
    </rPh>
    <rPh sb="2" eb="5">
      <t>メイサイショ</t>
    </rPh>
    <rPh sb="6" eb="8">
      <t>ニュウリョク</t>
    </rPh>
    <phoneticPr fontId="1"/>
  </si>
  <si>
    <t>第55回記念下野教育美術展に下記の通り出品します。</t>
    <rPh sb="0" eb="1">
      <t>ダイ</t>
    </rPh>
    <rPh sb="3" eb="4">
      <t>カイ</t>
    </rPh>
    <rPh sb="4" eb="6">
      <t>キネン</t>
    </rPh>
    <rPh sb="6" eb="8">
      <t>シモツケ</t>
    </rPh>
    <rPh sb="8" eb="10">
      <t>キョウイク</t>
    </rPh>
    <rPh sb="10" eb="13">
      <t>ビジュツテン</t>
    </rPh>
    <rPh sb="14" eb="16">
      <t>カキ</t>
    </rPh>
    <rPh sb="17" eb="18">
      <t>トオ</t>
    </rPh>
    <rPh sb="19" eb="21">
      <t>シュッピン</t>
    </rPh>
    <phoneticPr fontId="1"/>
  </si>
  <si>
    <t>年少</t>
    <rPh sb="0" eb="2">
      <t>ネンショウ</t>
    </rPh>
    <phoneticPr fontId="1"/>
  </si>
  <si>
    <t>年中</t>
    <rPh sb="0" eb="1">
      <t>ネン</t>
    </rPh>
    <rPh sb="1" eb="2">
      <t>チュウ</t>
    </rPh>
    <phoneticPr fontId="1"/>
  </si>
  <si>
    <t>年長</t>
    <rPh sb="0" eb="1">
      <t>ネン</t>
    </rPh>
    <rPh sb="1" eb="2">
      <t>チョウ</t>
    </rPh>
    <phoneticPr fontId="1"/>
  </si>
  <si>
    <t>各学年出品数の入力</t>
    <rPh sb="0" eb="1">
      <t>カク</t>
    </rPh>
    <rPh sb="1" eb="2">
      <t>ガク</t>
    </rPh>
    <rPh sb="2" eb="4">
      <t>シュッピン</t>
    </rPh>
    <rPh sb="4" eb="5">
      <t>スウ</t>
    </rPh>
    <rPh sb="6" eb="8">
      <t>ニュウリョク</t>
    </rPh>
    <phoneticPr fontId="1"/>
  </si>
  <si>
    <t>内審数の入力</t>
    <rPh sb="0" eb="1">
      <t>ナイ</t>
    </rPh>
    <rPh sb="1" eb="2">
      <t>シン</t>
    </rPh>
    <rPh sb="2" eb="3">
      <t>スウ</t>
    </rPh>
    <rPh sb="4" eb="6">
      <t>ニュウリョク</t>
    </rPh>
    <phoneticPr fontId="1"/>
  </si>
  <si>
    <r>
      <t>園内審査(内審）の点数計算</t>
    </r>
    <r>
      <rPr>
        <sz val="14"/>
        <color theme="1"/>
        <rFont val="游ゴシック"/>
        <family val="3"/>
        <charset val="128"/>
      </rPr>
      <t>シート参照</t>
    </r>
    <rPh sb="0" eb="2">
      <t>エンナイ</t>
    </rPh>
    <phoneticPr fontId="1"/>
  </si>
  <si>
    <r>
      <t>例　出品数　　  2点の場合　　内審数　１を入力　（</t>
    </r>
    <r>
      <rPr>
        <b/>
        <sz val="14"/>
        <color rgb="FFFF0000"/>
        <rFont val="游ゴシック"/>
        <family val="3"/>
        <charset val="128"/>
        <scheme val="minor"/>
      </rPr>
      <t>整数）</t>
    </r>
    <rPh sb="0" eb="1">
      <t>レイ</t>
    </rPh>
    <rPh sb="2" eb="4">
      <t>シュッピン</t>
    </rPh>
    <rPh sb="4" eb="5">
      <t>スウ</t>
    </rPh>
    <rPh sb="10" eb="11">
      <t>テン</t>
    </rPh>
    <rPh sb="12" eb="14">
      <t>バアイ</t>
    </rPh>
    <rPh sb="16" eb="17">
      <t>ナイ</t>
    </rPh>
    <rPh sb="17" eb="18">
      <t>シン</t>
    </rPh>
    <rPh sb="18" eb="19">
      <t>スウ</t>
    </rPh>
    <rPh sb="22" eb="24">
      <t>ニュウリョク</t>
    </rPh>
    <rPh sb="26" eb="28">
      <t>セイスウ</t>
    </rPh>
    <phoneticPr fontId="1"/>
  </si>
  <si>
    <t>例　出品数　　11点の場合　　内審数　 4を入力</t>
    <rPh sb="0" eb="1">
      <t>レイ</t>
    </rPh>
    <rPh sb="2" eb="4">
      <t>シュッピン</t>
    </rPh>
    <rPh sb="4" eb="5">
      <t>スウ</t>
    </rPh>
    <rPh sb="9" eb="10">
      <t>テン</t>
    </rPh>
    <rPh sb="11" eb="13">
      <t>バアイ</t>
    </rPh>
    <rPh sb="15" eb="16">
      <t>ナイ</t>
    </rPh>
    <rPh sb="16" eb="17">
      <t>シン</t>
    </rPh>
    <rPh sb="17" eb="18">
      <t>スウ</t>
    </rPh>
    <rPh sb="22" eb="24">
      <t>ニュウリョク</t>
    </rPh>
    <phoneticPr fontId="1"/>
  </si>
  <si>
    <t>合計は入力されます</t>
    <rPh sb="0" eb="2">
      <t>ゴウケイ</t>
    </rPh>
    <rPh sb="3" eb="5">
      <t>ニュウリョク</t>
    </rPh>
    <phoneticPr fontId="1"/>
  </si>
  <si>
    <t>出品目録について</t>
    <rPh sb="0" eb="2">
      <t>シュッピン</t>
    </rPh>
    <rPh sb="2" eb="4">
      <t>モクロク</t>
    </rPh>
    <phoneticPr fontId="1"/>
  </si>
  <si>
    <t>3部門</t>
    <rPh sb="1" eb="3">
      <t>ブモン</t>
    </rPh>
    <phoneticPr fontId="1"/>
  </si>
  <si>
    <t>２）</t>
    <phoneticPr fontId="1"/>
  </si>
  <si>
    <t>クリックすると右下に下向きの▼が出ます　▼をクリック候補から入を選びます</t>
    <rPh sb="7" eb="9">
      <t>ミギシタ</t>
    </rPh>
    <rPh sb="10" eb="12">
      <t>シタム</t>
    </rPh>
    <rPh sb="16" eb="17">
      <t>デ</t>
    </rPh>
    <rPh sb="26" eb="28">
      <t>コウホ</t>
    </rPh>
    <rPh sb="30" eb="31">
      <t>イリ</t>
    </rPh>
    <rPh sb="32" eb="33">
      <t>エラ</t>
    </rPh>
    <phoneticPr fontId="1"/>
  </si>
  <si>
    <r>
      <t>※</t>
    </r>
    <r>
      <rPr>
        <b/>
        <sz val="14"/>
        <rFont val="游ゴシック"/>
        <family val="3"/>
        <charset val="128"/>
        <scheme val="minor"/>
      </rPr>
      <t>入</t>
    </r>
    <r>
      <rPr>
        <sz val="14"/>
        <color rgb="FFFF0000"/>
        <rFont val="游ゴシック"/>
        <family val="2"/>
        <charset val="128"/>
        <scheme val="minor"/>
      </rPr>
      <t>の数は出品明細書の内審数と同数です。</t>
    </r>
    <rPh sb="1" eb="2">
      <t>イ</t>
    </rPh>
    <rPh sb="3" eb="4">
      <t>カズ</t>
    </rPh>
    <rPh sb="5" eb="7">
      <t>シュッピン</t>
    </rPh>
    <rPh sb="7" eb="10">
      <t>メイサイショ</t>
    </rPh>
    <rPh sb="11" eb="12">
      <t>ウチ</t>
    </rPh>
    <rPh sb="12" eb="13">
      <t>シン</t>
    </rPh>
    <rPh sb="13" eb="14">
      <t>スウ</t>
    </rPh>
    <rPh sb="15" eb="17">
      <t>ドウスウ</t>
    </rPh>
    <phoneticPr fontId="1"/>
  </si>
  <si>
    <t>あらかじめ作成する</t>
    <rPh sb="5" eb="7">
      <t>サクセイ</t>
    </rPh>
    <phoneticPr fontId="1"/>
  </si>
  <si>
    <t>緑色のセルにデータを入力</t>
    <rPh sb="0" eb="2">
      <t>ミドリイロ</t>
    </rPh>
    <rPh sb="10" eb="12">
      <t>ニュウリョク</t>
    </rPh>
    <phoneticPr fontId="1"/>
  </si>
  <si>
    <t>氏名</t>
    <rPh sb="0" eb="2">
      <t>シメイ</t>
    </rPh>
    <phoneticPr fontId="1"/>
  </si>
  <si>
    <t>入力方法の詳細は、出品目録入力方法シートをご覧ください。</t>
    <rPh sb="0" eb="2">
      <t>ニュウリョク</t>
    </rPh>
    <rPh sb="2" eb="4">
      <t>ホウホウ</t>
    </rPh>
    <rPh sb="5" eb="7">
      <t>ショウサイ</t>
    </rPh>
    <rPh sb="9" eb="11">
      <t>シュッピン</t>
    </rPh>
    <rPh sb="11" eb="13">
      <t>モクロク</t>
    </rPh>
    <rPh sb="13" eb="15">
      <t>ニュウリョク</t>
    </rPh>
    <rPh sb="15" eb="17">
      <t>ホウホウ</t>
    </rPh>
    <rPh sb="22" eb="23">
      <t>ラン</t>
    </rPh>
    <phoneticPr fontId="1"/>
  </si>
  <si>
    <t>出品目録は　絵画・版画・デザイン　3部門有ります。</t>
    <rPh sb="0" eb="2">
      <t>シュッピン</t>
    </rPh>
    <rPh sb="2" eb="4">
      <t>モクロク</t>
    </rPh>
    <rPh sb="6" eb="8">
      <t>カイガ</t>
    </rPh>
    <rPh sb="9" eb="11">
      <t>ハンガ</t>
    </rPh>
    <rPh sb="18" eb="20">
      <t>ブモン</t>
    </rPh>
    <rPh sb="20" eb="21">
      <t>ア</t>
    </rPh>
    <phoneticPr fontId="1"/>
  </si>
  <si>
    <t>シートは学年別に分けて下さい。</t>
    <rPh sb="4" eb="6">
      <t>ガクネン</t>
    </rPh>
    <rPh sb="6" eb="7">
      <t>ベツ</t>
    </rPh>
    <rPh sb="8" eb="9">
      <t>ワ</t>
    </rPh>
    <rPh sb="11" eb="12">
      <t>クダ</t>
    </rPh>
    <phoneticPr fontId="1"/>
  </si>
  <si>
    <t>入力シートが足らない場合は出品目録シート名を右クリックして移動またはコピーを選択</t>
    <rPh sb="0" eb="2">
      <t>ニュウリョク</t>
    </rPh>
    <rPh sb="13" eb="15">
      <t>シュッピン</t>
    </rPh>
    <rPh sb="15" eb="17">
      <t>モクロク</t>
    </rPh>
    <rPh sb="20" eb="21">
      <t>メイ</t>
    </rPh>
    <rPh sb="29" eb="31">
      <t>イドウ</t>
    </rPh>
    <rPh sb="38" eb="40">
      <t>センタク</t>
    </rPh>
    <phoneticPr fontId="1"/>
  </si>
  <si>
    <t>左下のコピーを作成にチェックをしてシートを増やしてください</t>
    <rPh sb="0" eb="2">
      <t>ヒダリシタ</t>
    </rPh>
    <rPh sb="7" eb="9">
      <t>サクセイ</t>
    </rPh>
    <rPh sb="21" eb="22">
      <t>フ</t>
    </rPh>
    <phoneticPr fontId="1"/>
  </si>
  <si>
    <t>出品目録入力について</t>
    <rPh sb="0" eb="4">
      <t>シュッピンモクロク</t>
    </rPh>
    <rPh sb="4" eb="6">
      <t>ニュウリョク</t>
    </rPh>
    <phoneticPr fontId="1"/>
  </si>
  <si>
    <t>➂</t>
    <phoneticPr fontId="1"/>
  </si>
  <si>
    <t>に担当者名を入力</t>
    <rPh sb="1" eb="4">
      <t>タントウシャ</t>
    </rPh>
    <rPh sb="4" eb="5">
      <t>メイ</t>
    </rPh>
    <rPh sb="6" eb="8">
      <t>ニュウリョク</t>
    </rPh>
    <phoneticPr fontId="1"/>
  </si>
  <si>
    <t>④</t>
    <phoneticPr fontId="1"/>
  </si>
  <si>
    <t>※賞状をお届けする際に必要になりますので
取扱店名を必ずご記入願います。</t>
    <rPh sb="1" eb="3">
      <t>ショウジョウ</t>
    </rPh>
    <rPh sb="5" eb="6">
      <t>トド</t>
    </rPh>
    <rPh sb="9" eb="10">
      <t>サイ</t>
    </rPh>
    <rPh sb="11" eb="13">
      <t>ヒツヨウ</t>
    </rPh>
    <rPh sb="21" eb="24">
      <t>トリアツカイテン</t>
    </rPh>
    <rPh sb="24" eb="25">
      <t>メイ</t>
    </rPh>
    <rPh sb="26" eb="27">
      <t>カナラ</t>
    </rPh>
    <rPh sb="29" eb="31">
      <t>キニュウ</t>
    </rPh>
    <rPh sb="31" eb="32">
      <t>ネガ</t>
    </rPh>
    <phoneticPr fontId="1"/>
  </si>
  <si>
    <t>絵画・版画・デザイン別々に作成</t>
    <rPh sb="0" eb="2">
      <t>カイガ</t>
    </rPh>
    <rPh sb="3" eb="5">
      <t>ハンガ</t>
    </rPh>
    <rPh sb="10" eb="12">
      <t>ベツベツ</t>
    </rPh>
    <rPh sb="13" eb="15">
      <t>サクセイ</t>
    </rPh>
    <phoneticPr fontId="1"/>
  </si>
  <si>
    <t>A列左側　1～25番までの生徒番号を入力する　25人以上の場合B列に生徒番号を入力</t>
    <rPh sb="1" eb="2">
      <t>レツ</t>
    </rPh>
    <rPh sb="2" eb="3">
      <t>ヒダリ</t>
    </rPh>
    <rPh sb="3" eb="4">
      <t>ガワ</t>
    </rPh>
    <rPh sb="9" eb="10">
      <t>バン</t>
    </rPh>
    <rPh sb="13" eb="15">
      <t>セイト</t>
    </rPh>
    <rPh sb="15" eb="17">
      <t>バンゴウ</t>
    </rPh>
    <rPh sb="18" eb="20">
      <t>ニュウリョク</t>
    </rPh>
    <rPh sb="25" eb="28">
      <t>ニンイジョウ</t>
    </rPh>
    <rPh sb="29" eb="31">
      <t>バアイ</t>
    </rPh>
    <rPh sb="32" eb="33">
      <t>レツ</t>
    </rPh>
    <rPh sb="34" eb="36">
      <t>セイト</t>
    </rPh>
    <rPh sb="36" eb="38">
      <t>バンゴウ</t>
    </rPh>
    <rPh sb="39" eb="41">
      <t>ニュウリョク</t>
    </rPh>
    <phoneticPr fontId="1"/>
  </si>
  <si>
    <t>B列右側　26～50番までの生徒番号を入力</t>
    <rPh sb="1" eb="2">
      <t>レツ</t>
    </rPh>
    <rPh sb="2" eb="4">
      <t>ミギガワ</t>
    </rPh>
    <rPh sb="10" eb="11">
      <t>バン</t>
    </rPh>
    <rPh sb="14" eb="16">
      <t>セイト</t>
    </rPh>
    <rPh sb="16" eb="18">
      <t>バンゴウ</t>
    </rPh>
    <rPh sb="19" eb="21">
      <t>ニュウリョク</t>
    </rPh>
    <phoneticPr fontId="1"/>
  </si>
  <si>
    <t>日頃より各校の先生方には、下野教育美術展にご協力を賜り誠にありがとうございます。</t>
    <rPh sb="0" eb="2">
      <t>ヒゴロ</t>
    </rPh>
    <rPh sb="4" eb="5">
      <t>カク</t>
    </rPh>
    <rPh sb="5" eb="6">
      <t>コウ</t>
    </rPh>
    <rPh sb="7" eb="10">
      <t>センセイガタ</t>
    </rPh>
    <rPh sb="13" eb="20">
      <t>シモツケキョウイクビジュツテン</t>
    </rPh>
    <rPh sb="22" eb="24">
      <t>キョウリョク</t>
    </rPh>
    <rPh sb="25" eb="26">
      <t>タマワ</t>
    </rPh>
    <rPh sb="27" eb="28">
      <t>マコト</t>
    </rPh>
    <phoneticPr fontId="1"/>
  </si>
  <si>
    <t>　　※学校番号を入力すると　地区　学校名名　FAX番号が表示になります。</t>
    <rPh sb="3" eb="5">
      <t>ガッコウ</t>
    </rPh>
    <rPh sb="5" eb="7">
      <t>バンゴウ</t>
    </rPh>
    <rPh sb="8" eb="10">
      <t>ニュウリョク</t>
    </rPh>
    <rPh sb="14" eb="16">
      <t>チク</t>
    </rPh>
    <rPh sb="17" eb="20">
      <t>ガッコウメイ</t>
    </rPh>
    <rPh sb="20" eb="21">
      <t>メイ</t>
    </rPh>
    <rPh sb="25" eb="27">
      <t>バンゴウ</t>
    </rPh>
    <rPh sb="28" eb="30">
      <t>ヒョウジ</t>
    </rPh>
    <phoneticPr fontId="1"/>
  </si>
  <si>
    <r>
      <t>最初に各学校</t>
    </r>
    <r>
      <rPr>
        <sz val="14"/>
        <color rgb="FFFF0000"/>
        <rFont val="游ゴシック"/>
        <family val="3"/>
        <charset val="128"/>
        <scheme val="minor"/>
      </rPr>
      <t>にある名簿</t>
    </r>
    <r>
      <rPr>
        <sz val="14"/>
        <color theme="1"/>
        <rFont val="游ゴシック"/>
        <family val="2"/>
        <charset val="128"/>
        <scheme val="minor"/>
      </rPr>
      <t>を参考に</t>
    </r>
    <r>
      <rPr>
        <b/>
        <sz val="14"/>
        <color theme="1"/>
        <rFont val="游ゴシック"/>
        <family val="3"/>
        <charset val="128"/>
        <scheme val="minor"/>
      </rPr>
      <t>生徒</t>
    </r>
    <r>
      <rPr>
        <b/>
        <sz val="14"/>
        <rFont val="游ゴシック"/>
        <family val="3"/>
        <charset val="128"/>
        <scheme val="minor"/>
      </rPr>
      <t>名簿表</t>
    </r>
    <r>
      <rPr>
        <sz val="14"/>
        <color theme="1"/>
        <rFont val="游ゴシック"/>
        <family val="2"/>
        <charset val="128"/>
        <scheme val="minor"/>
      </rPr>
      <t>シートを作成します。</t>
    </r>
    <rPh sb="3" eb="4">
      <t>カク</t>
    </rPh>
    <rPh sb="4" eb="6">
      <t>ガッコウ</t>
    </rPh>
    <rPh sb="15" eb="17">
      <t>セイト</t>
    </rPh>
    <rPh sb="17" eb="19">
      <t>メイボ</t>
    </rPh>
    <phoneticPr fontId="1"/>
  </si>
  <si>
    <r>
      <t>※</t>
    </r>
    <r>
      <rPr>
        <b/>
        <sz val="14"/>
        <color theme="1"/>
        <rFont val="游ゴシック"/>
        <family val="3"/>
        <charset val="128"/>
        <scheme val="minor"/>
      </rPr>
      <t>生徒名簿表</t>
    </r>
    <r>
      <rPr>
        <sz val="14"/>
        <color theme="1"/>
        <rFont val="游ゴシック"/>
        <family val="2"/>
        <charset val="128"/>
        <scheme val="minor"/>
      </rPr>
      <t>の生徒氏名は作品と同じ名前に　</t>
    </r>
    <r>
      <rPr>
        <b/>
        <sz val="14"/>
        <color theme="1"/>
        <rFont val="游ゴシック"/>
        <family val="3"/>
        <charset val="128"/>
        <scheme val="minor"/>
      </rPr>
      <t>漢字は</t>
    </r>
    <r>
      <rPr>
        <b/>
        <sz val="14"/>
        <color rgb="FFFF0000"/>
        <rFont val="游ゴシック"/>
        <family val="3"/>
        <charset val="128"/>
      </rPr>
      <t>漢字</t>
    </r>
    <r>
      <rPr>
        <sz val="14"/>
        <color theme="1"/>
        <rFont val="游ゴシック"/>
        <family val="2"/>
        <charset val="128"/>
        <scheme val="minor"/>
      </rPr>
      <t>　</t>
    </r>
    <r>
      <rPr>
        <b/>
        <sz val="14"/>
        <color theme="1"/>
        <rFont val="游ゴシック"/>
        <family val="3"/>
        <charset val="128"/>
        <scheme val="minor"/>
      </rPr>
      <t>ひらがなは</t>
    </r>
    <r>
      <rPr>
        <b/>
        <sz val="14"/>
        <color rgb="FFFF0000"/>
        <rFont val="游ゴシック"/>
        <family val="3"/>
        <charset val="128"/>
        <scheme val="minor"/>
      </rPr>
      <t>ひらがな</t>
    </r>
    <r>
      <rPr>
        <sz val="14"/>
        <color rgb="FFFF0000"/>
        <rFont val="游ゴシック"/>
        <family val="3"/>
        <charset val="128"/>
        <scheme val="minor"/>
      </rPr>
      <t>に</t>
    </r>
    <rPh sb="1" eb="3">
      <t>セイト</t>
    </rPh>
    <rPh sb="3" eb="5">
      <t>メイボ</t>
    </rPh>
    <rPh sb="5" eb="6">
      <t>ヒョウ</t>
    </rPh>
    <rPh sb="7" eb="9">
      <t>セイト</t>
    </rPh>
    <rPh sb="9" eb="11">
      <t>シメイ</t>
    </rPh>
    <phoneticPr fontId="1"/>
  </si>
  <si>
    <r>
      <rPr>
        <b/>
        <sz val="14"/>
        <rFont val="游ゴシック"/>
        <family val="3"/>
        <charset val="128"/>
        <scheme val="minor"/>
      </rPr>
      <t>生徒名簿表</t>
    </r>
    <r>
      <rPr>
        <sz val="14"/>
        <color theme="1"/>
        <rFont val="游ゴシック"/>
        <family val="2"/>
        <charset val="128"/>
        <scheme val="minor"/>
      </rPr>
      <t xml:space="preserve">の入選以上の列に　校内審査で40％内（入選以上）になられた方の所に </t>
    </r>
    <r>
      <rPr>
        <b/>
        <sz val="14"/>
        <color theme="1"/>
        <rFont val="游ゴシック"/>
        <family val="3"/>
        <charset val="128"/>
      </rPr>
      <t xml:space="preserve">入 </t>
    </r>
    <r>
      <rPr>
        <sz val="14"/>
        <color theme="1"/>
        <rFont val="游ゴシック"/>
        <family val="2"/>
        <charset val="128"/>
        <scheme val="minor"/>
      </rPr>
      <t>を入力</t>
    </r>
    <rPh sb="0" eb="2">
      <t>セイト</t>
    </rPh>
    <rPh sb="2" eb="4">
      <t>メイボ</t>
    </rPh>
    <rPh sb="14" eb="16">
      <t>コウナイ</t>
    </rPh>
    <rPh sb="22" eb="23">
      <t>ナイ</t>
    </rPh>
    <phoneticPr fontId="1"/>
  </si>
  <si>
    <t>生徒名簿表</t>
    <rPh sb="0" eb="2">
      <t>セイト</t>
    </rPh>
    <rPh sb="2" eb="4">
      <t>メイボ</t>
    </rPh>
    <rPh sb="4" eb="5">
      <t>ヒョウ</t>
    </rPh>
    <phoneticPr fontId="1"/>
  </si>
  <si>
    <t>に学校号を入力</t>
    <rPh sb="1" eb="3">
      <t>ガッコウ</t>
    </rPh>
    <rPh sb="3" eb="4">
      <t>ゴウ</t>
    </rPh>
    <rPh sb="5" eb="7">
      <t>ニュウリョク</t>
    </rPh>
    <phoneticPr fontId="1"/>
  </si>
  <si>
    <t>学校番号を入力すると　地区　学校名　FAX番号が表示になります。</t>
    <rPh sb="0" eb="4">
      <t>ガッコウバンゴウ</t>
    </rPh>
    <rPh sb="5" eb="7">
      <t>ニュウリョク</t>
    </rPh>
    <rPh sb="11" eb="13">
      <t>チク</t>
    </rPh>
    <rPh sb="14" eb="16">
      <t>ガッコウ</t>
    </rPh>
    <rPh sb="16" eb="17">
      <t>メイ</t>
    </rPh>
    <rPh sb="21" eb="23">
      <t>バンゴウ</t>
    </rPh>
    <rPh sb="24" eb="26">
      <t>ヒョウジ</t>
    </rPh>
    <phoneticPr fontId="1"/>
  </si>
  <si>
    <t>※FAX番号が違う場合学校番号一覧のFAX番号を修正願います。訂正セルを黄色などで塗りつぶし願います。</t>
    <rPh sb="11" eb="13">
      <t>ガッコウ</t>
    </rPh>
    <rPh sb="13" eb="15">
      <t>バンゴウ</t>
    </rPh>
    <rPh sb="15" eb="17">
      <t>イチラン</t>
    </rPh>
    <rPh sb="21" eb="23">
      <t>バンゴウ</t>
    </rPh>
    <rPh sb="24" eb="27">
      <t>シュウセイネガ</t>
    </rPh>
    <rPh sb="31" eb="33">
      <t>テイセイ</t>
    </rPh>
    <rPh sb="36" eb="38">
      <t>キイロ</t>
    </rPh>
    <rPh sb="41" eb="42">
      <t>ヌ</t>
    </rPh>
    <rPh sb="46" eb="47">
      <t>ネガ</t>
    </rPh>
    <phoneticPr fontId="1"/>
  </si>
  <si>
    <t>※各学校番号は学校番号一覧表シートを参考に学校番号を入力願います。</t>
    <rPh sb="1" eb="2">
      <t>カク</t>
    </rPh>
    <rPh sb="2" eb="4">
      <t>ガッコウ</t>
    </rPh>
    <rPh sb="4" eb="6">
      <t>バンゴウ</t>
    </rPh>
    <rPh sb="7" eb="9">
      <t>ガッコウ</t>
    </rPh>
    <rPh sb="21" eb="23">
      <t>ガッコウ</t>
    </rPh>
    <rPh sb="23" eb="25">
      <t>バンゴウ</t>
    </rPh>
    <rPh sb="26" eb="28">
      <t>ニュウリョク</t>
    </rPh>
    <phoneticPr fontId="1"/>
  </si>
  <si>
    <t>生徒番号を入れると
生徒名簿表の
内容が反映されます</t>
    <rPh sb="0" eb="2">
      <t>セイト</t>
    </rPh>
    <rPh sb="2" eb="4">
      <t>バンゴウ</t>
    </rPh>
    <rPh sb="5" eb="6">
      <t>イ</t>
    </rPh>
    <rPh sb="10" eb="12">
      <t>セイト</t>
    </rPh>
    <rPh sb="12" eb="14">
      <t>メイボ</t>
    </rPh>
    <rPh sb="14" eb="15">
      <t>ヒョウ</t>
    </rPh>
    <rPh sb="17" eb="19">
      <t>ナイヨウ</t>
    </rPh>
    <rPh sb="20" eb="22">
      <t>ハンエイ</t>
    </rPh>
    <phoneticPr fontId="1"/>
  </si>
  <si>
    <t>※生徒番号一覧表のデータが表示されています</t>
    <rPh sb="1" eb="3">
      <t>セイト</t>
    </rPh>
    <rPh sb="3" eb="5">
      <t>バンゴウ</t>
    </rPh>
    <rPh sb="5" eb="7">
      <t>イチラン</t>
    </rPh>
    <rPh sb="7" eb="8">
      <t>ヒョウ</t>
    </rPh>
    <rPh sb="13" eb="15">
      <t>ヒョウジ</t>
    </rPh>
    <phoneticPr fontId="1"/>
  </si>
  <si>
    <t>生徒番号一覧表にない数字を入れるとエラー表示になります</t>
    <rPh sb="0" eb="2">
      <t>セイト</t>
    </rPh>
    <rPh sb="2" eb="4">
      <t>バンゴウ</t>
    </rPh>
    <rPh sb="4" eb="6">
      <t>イチラン</t>
    </rPh>
    <rPh sb="6" eb="7">
      <t>ヒョウ</t>
    </rPh>
    <rPh sb="10" eb="12">
      <t>スウジ</t>
    </rPh>
    <rPh sb="13" eb="14">
      <t>イ</t>
    </rPh>
    <rPh sb="20" eb="22">
      <t>ヒョウジ</t>
    </rPh>
    <phoneticPr fontId="1"/>
  </si>
  <si>
    <t>学年は藤色のセルをクリック</t>
    <rPh sb="0" eb="2">
      <t>ガクネン</t>
    </rPh>
    <rPh sb="3" eb="5">
      <t>フジイロ</t>
    </rPh>
    <phoneticPr fontId="1"/>
  </si>
  <si>
    <t>右下の▼マーク学年をクリックし　　学年を選択（小１～中３）</t>
    <rPh sb="0" eb="1">
      <t>ミギ</t>
    </rPh>
    <rPh sb="1" eb="2">
      <t>シタ</t>
    </rPh>
    <rPh sb="7" eb="9">
      <t>ガクネン</t>
    </rPh>
    <rPh sb="17" eb="19">
      <t>ガクネン</t>
    </rPh>
    <rPh sb="20" eb="22">
      <t>センタク</t>
    </rPh>
    <rPh sb="23" eb="24">
      <t>ショウ</t>
    </rPh>
    <rPh sb="26" eb="27">
      <t>チュウ</t>
    </rPh>
    <phoneticPr fontId="1"/>
  </si>
  <si>
    <t>入　　　　　　点</t>
    <rPh sb="0" eb="1">
      <t>ニュウ</t>
    </rPh>
    <rPh sb="7" eb="8">
      <t>テン</t>
    </rPh>
    <phoneticPr fontId="1"/>
  </si>
  <si>
    <t>奨            点</t>
    <rPh sb="0" eb="1">
      <t>ススム</t>
    </rPh>
    <rPh sb="13" eb="14">
      <t>テン</t>
    </rPh>
    <phoneticPr fontId="1"/>
  </si>
  <si>
    <t>候　　　　  　点</t>
    <rPh sb="0" eb="1">
      <t>ソウロウ</t>
    </rPh>
    <rPh sb="8" eb="9">
      <t>テン</t>
    </rPh>
    <phoneticPr fontId="1"/>
  </si>
  <si>
    <t>入</t>
  </si>
  <si>
    <t>今回　出品明細・出品目録の入力方法を見直しましたので　解らないところがございましたら、</t>
    <rPh sb="0" eb="2">
      <t>コンカイ</t>
    </rPh>
    <rPh sb="3" eb="5">
      <t>シュッピン</t>
    </rPh>
    <rPh sb="5" eb="7">
      <t>メイサイ</t>
    </rPh>
    <rPh sb="8" eb="10">
      <t>シュッピン</t>
    </rPh>
    <rPh sb="10" eb="12">
      <t>モクロク</t>
    </rPh>
    <rPh sb="13" eb="15">
      <t>ニュウリョク</t>
    </rPh>
    <rPh sb="15" eb="17">
      <t>ホウホウ</t>
    </rPh>
    <rPh sb="18" eb="20">
      <t>ミナオ</t>
    </rPh>
    <phoneticPr fontId="1"/>
  </si>
  <si>
    <t>※出品点数50以上の場合　次のシートに入力する。　項目が500まであります</t>
    <rPh sb="1" eb="5">
      <t>シュッピンテンスウ</t>
    </rPh>
    <rPh sb="7" eb="9">
      <t>イジョウ</t>
    </rPh>
    <rPh sb="10" eb="12">
      <t>バアイ</t>
    </rPh>
    <rPh sb="13" eb="14">
      <t>ツギ</t>
    </rPh>
    <rPh sb="19" eb="21">
      <t>ニュウリョク</t>
    </rPh>
    <rPh sb="25" eb="27">
      <t>コウモク</t>
    </rPh>
    <phoneticPr fontId="1"/>
  </si>
  <si>
    <t>黄色セルに学校番号を入れると地区・学校名・FAXが各ページに自動で入力されます</t>
    <rPh sb="0" eb="2">
      <t>キイロ</t>
    </rPh>
    <rPh sb="25" eb="26">
      <t>カク</t>
    </rPh>
    <phoneticPr fontId="1"/>
  </si>
  <si>
    <t>クリックすると右下に下向きの▼が出ます　▼をクリック　学年候補を選びます</t>
    <rPh sb="7" eb="9">
      <t>ミギシタ</t>
    </rPh>
    <rPh sb="10" eb="12">
      <t>シタム</t>
    </rPh>
    <rPh sb="16" eb="17">
      <t>デ</t>
    </rPh>
    <rPh sb="27" eb="29">
      <t>ガクネン</t>
    </rPh>
    <rPh sb="29" eb="31">
      <t>コウホ</t>
    </rPh>
    <rPh sb="32" eb="33">
      <t>エラ</t>
    </rPh>
    <phoneticPr fontId="1"/>
  </si>
  <si>
    <r>
      <rPr>
        <b/>
        <sz val="11"/>
        <rFont val="ＭＳ Ｐゴシック"/>
        <family val="3"/>
        <charset val="128"/>
      </rPr>
      <t>各ページごとに入力してください。</t>
    </r>
    <r>
      <rPr>
        <sz val="11"/>
        <color rgb="FFFF0000"/>
        <rFont val="ＭＳ Ｐゴシック"/>
        <family val="3"/>
        <charset val="128"/>
      </rPr>
      <t>※中学3年生は下に表示されてます</t>
    </r>
    <rPh sb="0" eb="1">
      <t>カク</t>
    </rPh>
    <rPh sb="7" eb="9">
      <t>ニュウリョク</t>
    </rPh>
    <rPh sb="17" eb="19">
      <t>チュウガク</t>
    </rPh>
    <rPh sb="20" eb="22">
      <t>ネンセイ</t>
    </rPh>
    <rPh sb="23" eb="24">
      <t>シタ</t>
    </rPh>
    <rPh sb="25" eb="27">
      <t>ヒョウジ</t>
    </rPh>
    <phoneticPr fontId="1"/>
  </si>
  <si>
    <t>教育二郎1</t>
    <rPh sb="0" eb="2">
      <t>キョウイク</t>
    </rPh>
    <rPh sb="2" eb="4">
      <t>ジロウ</t>
    </rPh>
    <phoneticPr fontId="1"/>
  </si>
  <si>
    <t>教育二郎2</t>
    <rPh sb="0" eb="2">
      <t>キョウイク</t>
    </rPh>
    <rPh sb="2" eb="4">
      <t>ジロウ</t>
    </rPh>
    <phoneticPr fontId="1"/>
  </si>
  <si>
    <t>教育二郎3</t>
    <rPh sb="0" eb="2">
      <t>キョウイク</t>
    </rPh>
    <rPh sb="2" eb="4">
      <t>ジロウ</t>
    </rPh>
    <phoneticPr fontId="1"/>
  </si>
  <si>
    <t>教育二郎4</t>
    <rPh sb="0" eb="2">
      <t>キョウイク</t>
    </rPh>
    <rPh sb="2" eb="4">
      <t>ジロウ</t>
    </rPh>
    <phoneticPr fontId="1"/>
  </si>
  <si>
    <t>教育二郎5</t>
    <rPh sb="0" eb="2">
      <t>キョウイク</t>
    </rPh>
    <rPh sb="2" eb="4">
      <t>ジロウ</t>
    </rPh>
    <phoneticPr fontId="1"/>
  </si>
  <si>
    <t>教育花子1</t>
    <rPh sb="0" eb="2">
      <t>キョウイク</t>
    </rPh>
    <rPh sb="2" eb="4">
      <t>ハナコ</t>
    </rPh>
    <phoneticPr fontId="1"/>
  </si>
  <si>
    <t>教育花子2</t>
    <rPh sb="0" eb="2">
      <t>キョウイク</t>
    </rPh>
    <rPh sb="2" eb="4">
      <t>ハナコ</t>
    </rPh>
    <phoneticPr fontId="1"/>
  </si>
  <si>
    <t>教育花子3</t>
    <rPh sb="0" eb="2">
      <t>キョウイク</t>
    </rPh>
    <rPh sb="2" eb="4">
      <t>ハナコ</t>
    </rPh>
    <phoneticPr fontId="1"/>
  </si>
  <si>
    <t>教育花子4</t>
    <rPh sb="0" eb="2">
      <t>キョウイク</t>
    </rPh>
    <rPh sb="2" eb="4">
      <t>ハナコ</t>
    </rPh>
    <phoneticPr fontId="1"/>
  </si>
  <si>
    <t>教育花子5</t>
    <rPh sb="0" eb="2">
      <t>キョウイク</t>
    </rPh>
    <rPh sb="2" eb="4">
      <t>ハナコ</t>
    </rPh>
    <phoneticPr fontId="1"/>
  </si>
  <si>
    <t>小学校</t>
    <rPh sb="0" eb="3">
      <t>ショウガッコウ</t>
    </rPh>
    <phoneticPr fontId="1"/>
  </si>
  <si>
    <t>中学校</t>
    <rPh sb="0" eb="3">
      <t>ショウチュウガッコウ</t>
    </rPh>
    <phoneticPr fontId="1"/>
  </si>
  <si>
    <t>1～424</t>
    <phoneticPr fontId="1"/>
  </si>
  <si>
    <t>430～647</t>
    <phoneticPr fontId="1"/>
  </si>
  <si>
    <t>特別支援学校</t>
    <rPh sb="0" eb="4">
      <t>トクベツシエン</t>
    </rPh>
    <rPh sb="4" eb="6">
      <t>ガッコウ</t>
    </rPh>
    <phoneticPr fontId="1"/>
  </si>
  <si>
    <t>781～794</t>
    <phoneticPr fontId="1"/>
  </si>
  <si>
    <t>各地域の審査方法でお願いいたします</t>
    <rPh sb="0" eb="3">
      <t>カクチイキ</t>
    </rPh>
    <rPh sb="4" eb="8">
      <t>シンサホウホウ</t>
    </rPh>
    <rPh sb="10" eb="11">
      <t>ネガ</t>
    </rPh>
    <phoneticPr fontId="1"/>
  </si>
  <si>
    <t>出品目録のシート別通し番号は,集計の為必要ですので変更しないで使用願います</t>
    <rPh sb="0" eb="2">
      <t>シュッピン</t>
    </rPh>
    <rPh sb="2" eb="4">
      <t>モクロク</t>
    </rPh>
    <rPh sb="8" eb="9">
      <t>ベツ</t>
    </rPh>
    <rPh sb="9" eb="10">
      <t>トオ</t>
    </rPh>
    <rPh sb="11" eb="13">
      <t>バンゴウ</t>
    </rPh>
    <rPh sb="15" eb="17">
      <t>シュウケイ</t>
    </rPh>
    <rPh sb="18" eb="19">
      <t>タメ</t>
    </rPh>
    <rPh sb="19" eb="21">
      <t>ヒツヨウ</t>
    </rPh>
    <rPh sb="25" eb="27">
      <t>ヘンコウ</t>
    </rPh>
    <rPh sb="31" eb="34">
      <t>シヨウネガ</t>
    </rPh>
    <phoneticPr fontId="1"/>
  </si>
  <si>
    <t>絵画１　版画２　デザイン３　学校番号3桁　学年１～９　個人番号は001～500　8桁~10桁</t>
    <rPh sb="0" eb="2">
      <t>カイガ</t>
    </rPh>
    <rPh sb="4" eb="6">
      <t>ハンガ</t>
    </rPh>
    <rPh sb="14" eb="16">
      <t>ガッコウ</t>
    </rPh>
    <rPh sb="16" eb="18">
      <t>バンゴウ</t>
    </rPh>
    <rPh sb="19" eb="20">
      <t>ケタ</t>
    </rPh>
    <rPh sb="21" eb="23">
      <t>ガクネン</t>
    </rPh>
    <rPh sb="27" eb="29">
      <t>コジン</t>
    </rPh>
    <rPh sb="29" eb="31">
      <t>バンゴウ</t>
    </rPh>
    <rPh sb="41" eb="42">
      <t>ケタ</t>
    </rPh>
    <rPh sb="45" eb="46">
      <t>ケタ</t>
    </rPh>
    <phoneticPr fontId="1"/>
  </si>
  <si>
    <t>絵画、版画、デザインがシート別けになっています</t>
    <rPh sb="0" eb="2">
      <t>カイガ</t>
    </rPh>
    <rPh sb="3" eb="5">
      <t>ハンガ</t>
    </rPh>
    <rPh sb="14" eb="15">
      <t>ベツ</t>
    </rPh>
    <phoneticPr fontId="1"/>
  </si>
  <si>
    <t>幸福の科学学園中学校</t>
  </si>
  <si>
    <t>※各地区での審査方法が若干異なりますので</t>
    <rPh sb="1" eb="4">
      <t>カクチク</t>
    </rPh>
    <rPh sb="6" eb="10">
      <t>シンサホウホウ</t>
    </rPh>
    <rPh sb="11" eb="13">
      <t>ジャッカン</t>
    </rPh>
    <rPh sb="13" eb="14">
      <t>コト</t>
    </rPh>
    <phoneticPr fontId="1"/>
  </si>
  <si>
    <t>　 今まで通りの出品方法を優先願います。</t>
    <phoneticPr fontId="1"/>
  </si>
  <si>
    <t>FAX番号に違いがある場合　学校番号のFAX番号を変更願います。</t>
    <rPh sb="3" eb="5">
      <t>バンゴウ</t>
    </rPh>
    <rPh sb="6" eb="7">
      <t>チガ</t>
    </rPh>
    <rPh sb="11" eb="13">
      <t>バアイ</t>
    </rPh>
    <rPh sb="14" eb="18">
      <t>ガッコウバンゴウ</t>
    </rPh>
    <rPh sb="22" eb="24">
      <t>バンゴウ</t>
    </rPh>
    <rPh sb="25" eb="27">
      <t>ヘンコウ</t>
    </rPh>
    <rPh sb="27" eb="28">
      <t>ネガ</t>
    </rPh>
    <phoneticPr fontId="1"/>
  </si>
  <si>
    <t>教育出版社までお知らせください</t>
    <rPh sb="0" eb="5">
      <t>キョウイクシュッパンシャ</t>
    </rPh>
    <rPh sb="8" eb="9">
      <t>シ</t>
    </rPh>
    <phoneticPr fontId="1"/>
  </si>
  <si>
    <t>出品目録の印刷は片面印刷でお願い致します。</t>
  </si>
  <si>
    <t>チェックリスト</t>
    <phoneticPr fontId="1"/>
  </si>
  <si>
    <t>販売店の入力</t>
    <rPh sb="0" eb="3">
      <t>ハンバイテン</t>
    </rPh>
    <rPh sb="4" eb="6">
      <t>ニュウリョク</t>
    </rPh>
    <phoneticPr fontId="1"/>
  </si>
  <si>
    <r>
      <rPr>
        <sz val="11"/>
        <color rgb="FFFF0000"/>
        <rFont val="ＭＳ Ｐゴシック"/>
        <family val="3"/>
        <charset val="128"/>
      </rPr>
      <t>片面印刷</t>
    </r>
    <r>
      <rPr>
        <sz val="11"/>
        <color theme="1"/>
        <rFont val="ＭＳ Ｐゴシック"/>
        <family val="3"/>
        <charset val="128"/>
      </rPr>
      <t>でお願い致します</t>
    </r>
    <rPh sb="0" eb="2">
      <t>カタメン</t>
    </rPh>
    <rPh sb="2" eb="4">
      <t>インサツ</t>
    </rPh>
    <rPh sb="6" eb="7">
      <t>ネガ</t>
    </rPh>
    <rPh sb="8" eb="9">
      <t>イタ</t>
    </rPh>
    <phoneticPr fontId="1"/>
  </si>
  <si>
    <t>参加生徒全員の入力</t>
    <rPh sb="0" eb="2">
      <t>サンカ</t>
    </rPh>
    <rPh sb="2" eb="4">
      <t>セイト</t>
    </rPh>
    <rPh sb="4" eb="6">
      <t>ゼンイン</t>
    </rPh>
    <rPh sb="7" eb="9">
      <t>ニュウリョク</t>
    </rPh>
    <phoneticPr fontId="1"/>
  </si>
  <si>
    <r>
      <t>入選以上生徒の</t>
    </r>
    <r>
      <rPr>
        <b/>
        <sz val="11"/>
        <color rgb="FFFF0000"/>
        <rFont val="ＭＳ Ｐゴシック"/>
        <family val="3"/>
        <charset val="128"/>
      </rPr>
      <t>（入）</t>
    </r>
    <r>
      <rPr>
        <sz val="11"/>
        <color theme="1"/>
        <rFont val="ＭＳ Ｐゴシック"/>
        <family val="3"/>
        <charset val="128"/>
      </rPr>
      <t>入力</t>
    </r>
    <rPh sb="0" eb="4">
      <t>ニュウセンイジョウ</t>
    </rPh>
    <rPh sb="4" eb="6">
      <t>セイト</t>
    </rPh>
    <rPh sb="8" eb="9">
      <t>ニュウ</t>
    </rPh>
    <rPh sb="10" eb="12">
      <t>ニュウリョク</t>
    </rPh>
    <phoneticPr fontId="1"/>
  </si>
  <si>
    <t>担当者名の入力</t>
    <rPh sb="0" eb="2">
      <t>タントウ</t>
    </rPh>
    <rPh sb="2" eb="3">
      <t>シャ</t>
    </rPh>
    <rPh sb="3" eb="4">
      <t>メイ</t>
    </rPh>
    <rPh sb="5" eb="7">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</si>
</sst>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00;[$¥-411]#,##0.00"/>
  </numFmts>
  <fonts count="94" x14ac:knownFonts="1">
    <font>
      <sz val="11"/>
      <color theme="1"/>
      <name val="游ゴシック"/>
      <family val="2"/>
      <charset val="128"/>
      <scheme val="minor"/>
    </font>
    <font>
      <sz val="6"/>
      <name val="游ゴシック"/>
      <family val="2"/>
      <charset val="128"/>
      <scheme val="minor"/>
    </font>
    <font>
      <sz val="10"/>
      <name val="Arial"/>
      <family val="2"/>
    </font>
    <font>
      <sz val="6"/>
      <name val="ＭＳ Ｐゴシック"/>
      <family val="3"/>
      <charset val="128"/>
    </font>
    <font>
      <sz val="17"/>
      <name val="Times New Roman"/>
      <family val="1"/>
    </font>
    <font>
      <sz val="11"/>
      <color theme="1"/>
      <name val="ＭＳ Ｐ明朝"/>
      <family val="1"/>
      <charset val="128"/>
    </font>
    <font>
      <sz val="18"/>
      <color theme="1"/>
      <name val="ＭＳ Ｐ明朝"/>
      <family val="1"/>
      <charset val="128"/>
    </font>
    <font>
      <sz val="10"/>
      <color theme="1"/>
      <name val="ＭＳ Ｐ明朝"/>
      <family val="1"/>
      <charset val="128"/>
    </font>
    <font>
      <b/>
      <sz val="14"/>
      <color theme="1"/>
      <name val="ＭＳ Ｐ明朝"/>
      <family val="1"/>
      <charset val="128"/>
    </font>
    <font>
      <sz val="16"/>
      <color theme="1"/>
      <name val="ＭＳ Ｐ明朝"/>
      <family val="1"/>
      <charset val="128"/>
    </font>
    <font>
      <b/>
      <sz val="11"/>
      <color theme="1"/>
      <name val="ＭＳ Ｐ明朝"/>
      <family val="1"/>
      <charset val="128"/>
    </font>
    <font>
      <sz val="14"/>
      <color theme="1"/>
      <name val="ＭＳ Ｐ明朝"/>
      <family val="1"/>
      <charset val="128"/>
    </font>
    <font>
      <b/>
      <sz val="22"/>
      <color theme="1"/>
      <name val="ＭＳ Ｐ明朝"/>
      <family val="1"/>
      <charset val="128"/>
    </font>
    <font>
      <sz val="22"/>
      <color theme="1"/>
      <name val="ＭＳ Ｐ明朝"/>
      <family val="1"/>
      <charset val="128"/>
    </font>
    <font>
      <sz val="20"/>
      <color theme="1"/>
      <name val="ＭＳ Ｐ明朝"/>
      <family val="1"/>
      <charset val="128"/>
    </font>
    <font>
      <sz val="10"/>
      <name val="ＭＳ Ｐゴシック"/>
      <family val="3"/>
      <charset val="128"/>
    </font>
    <font>
      <sz val="11"/>
      <color theme="1"/>
      <name val="ＭＳ Ｐゴシック"/>
      <family val="3"/>
      <charset val="128"/>
    </font>
    <font>
      <sz val="12"/>
      <color theme="1"/>
      <name val="ＭＳ Ｐゴシック"/>
      <family val="3"/>
      <charset val="128"/>
    </font>
    <font>
      <sz val="11"/>
      <name val="ＭＳ Ｐゴシック"/>
      <family val="3"/>
      <charset val="128"/>
    </font>
    <font>
      <b/>
      <u/>
      <sz val="14"/>
      <color theme="5" tint="-0.249977111117893"/>
      <name val="ＭＳ Ｐゴシック"/>
      <family val="3"/>
      <charset val="128"/>
    </font>
    <font>
      <b/>
      <u/>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sz val="11"/>
      <color rgb="FFFF0000"/>
      <name val="ＭＳ Ｐゴシック"/>
      <family val="3"/>
      <charset val="128"/>
    </font>
    <font>
      <b/>
      <sz val="11"/>
      <color rgb="FF7030A0"/>
      <name val="ＭＳ Ｐゴシック"/>
      <family val="3"/>
      <charset val="128"/>
    </font>
    <font>
      <b/>
      <sz val="11"/>
      <color theme="1"/>
      <name val="ＭＳ Ｐゴシック"/>
      <family val="3"/>
      <charset val="128"/>
    </font>
    <font>
      <b/>
      <sz val="9"/>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10"/>
      <color rgb="FFFF0000"/>
      <name val="ＭＳ Ｐゴシック"/>
      <family val="3"/>
      <charset val="128"/>
    </font>
    <font>
      <b/>
      <u/>
      <sz val="9"/>
      <color theme="1"/>
      <name val="ＭＳ Ｐゴシック"/>
      <family val="3"/>
      <charset val="128"/>
    </font>
    <font>
      <b/>
      <u/>
      <sz val="9"/>
      <color rgb="FFFF0000"/>
      <name val="ＭＳ Ｐゴシック"/>
      <family val="3"/>
      <charset val="128"/>
    </font>
    <font>
      <b/>
      <u/>
      <sz val="9"/>
      <name val="ＭＳ Ｐゴシック"/>
      <family val="3"/>
      <charset val="128"/>
    </font>
    <font>
      <b/>
      <u/>
      <sz val="8"/>
      <name val="ＭＳ Ｐゴシック"/>
      <family val="3"/>
      <charset val="128"/>
    </font>
    <font>
      <b/>
      <u/>
      <sz val="10"/>
      <color rgb="FFFF0000"/>
      <name val="ＭＳ Ｐゴシック"/>
      <family val="3"/>
      <charset val="128"/>
    </font>
    <font>
      <sz val="9"/>
      <color theme="1"/>
      <name val="ＭＳ Ｐゴシック"/>
      <family val="3"/>
      <charset val="128"/>
    </font>
    <font>
      <b/>
      <u/>
      <sz val="9"/>
      <color theme="5" tint="-0.249977111117893"/>
      <name val="ＭＳ Ｐゴシック"/>
      <family val="3"/>
      <charset val="128"/>
    </font>
    <font>
      <sz val="20"/>
      <color theme="1"/>
      <name val="ＭＳ Ｐゴシック"/>
      <family val="3"/>
      <charset val="128"/>
    </font>
    <font>
      <b/>
      <sz val="20"/>
      <color theme="1"/>
      <name val="ＭＳ Ｐゴシック"/>
      <family val="3"/>
      <charset val="128"/>
    </font>
    <font>
      <b/>
      <sz val="18"/>
      <color theme="1"/>
      <name val="ＭＳ Ｐゴシック"/>
      <family val="3"/>
      <charset val="128"/>
    </font>
    <font>
      <b/>
      <u/>
      <sz val="18"/>
      <color theme="5" tint="-0.249977111117893"/>
      <name val="ＭＳ Ｐゴシック"/>
      <family val="3"/>
      <charset val="128"/>
    </font>
    <font>
      <b/>
      <u/>
      <sz val="18"/>
      <color theme="1"/>
      <name val="ＭＳ Ｐゴシック"/>
      <family val="3"/>
      <charset val="128"/>
    </font>
    <font>
      <b/>
      <u/>
      <sz val="14"/>
      <color theme="1"/>
      <name val="ＭＳ Ｐゴシック"/>
      <family val="3"/>
      <charset val="128"/>
    </font>
    <font>
      <b/>
      <u/>
      <sz val="12"/>
      <color rgb="FFFF0000"/>
      <name val="ＭＳ Ｐゴシック"/>
      <family val="3"/>
      <charset val="128"/>
    </font>
    <font>
      <sz val="12"/>
      <color rgb="FFFF0000"/>
      <name val="ＭＳ Ｐゴシック"/>
      <family val="3"/>
      <charset val="128"/>
    </font>
    <font>
      <u/>
      <sz val="12"/>
      <color theme="1"/>
      <name val="ＭＳ Ｐゴシック"/>
      <family val="3"/>
      <charset val="128"/>
    </font>
    <font>
      <b/>
      <sz val="12"/>
      <color rgb="FFFF0000"/>
      <name val="ＭＳ Ｐゴシック"/>
      <family val="3"/>
      <charset val="128"/>
    </font>
    <font>
      <b/>
      <sz val="10"/>
      <color theme="1"/>
      <name val="ＭＳ Ｐゴシック"/>
      <family val="3"/>
      <charset val="128"/>
    </font>
    <font>
      <b/>
      <sz val="11"/>
      <color rgb="FFFF0000"/>
      <name val="ＭＳ Ｐゴシック"/>
      <family val="3"/>
      <charset val="128"/>
    </font>
    <font>
      <sz val="14"/>
      <color rgb="FFFF0000"/>
      <name val="ＭＳ Ｐゴシック"/>
      <family val="3"/>
      <charset val="128"/>
    </font>
    <font>
      <sz val="10"/>
      <name val="ＭＳ ゴシック"/>
      <family val="3"/>
      <charset val="128"/>
    </font>
    <font>
      <sz val="11"/>
      <color theme="1"/>
      <name val="ＭＳ ゴシック"/>
      <family val="3"/>
      <charset val="128"/>
    </font>
    <font>
      <sz val="18"/>
      <name val="ＭＳ ゴシック"/>
      <family val="3"/>
      <charset val="128"/>
    </font>
    <font>
      <sz val="20"/>
      <name val="ＭＳ ゴシック"/>
      <family val="3"/>
      <charset val="128"/>
    </font>
    <font>
      <sz val="14"/>
      <name val="ＭＳ ゴシック"/>
      <family val="3"/>
      <charset val="128"/>
    </font>
    <font>
      <sz val="12"/>
      <name val="ＭＳ ゴシック"/>
      <family val="3"/>
      <charset val="128"/>
    </font>
    <font>
      <sz val="12"/>
      <color theme="1"/>
      <name val="ＭＳ ゴシック"/>
      <family val="3"/>
      <charset val="128"/>
    </font>
    <font>
      <sz val="11"/>
      <name val="ＭＳ ゴシック"/>
      <family val="3"/>
      <charset val="128"/>
    </font>
    <font>
      <b/>
      <sz val="20"/>
      <color theme="1"/>
      <name val="ＭＳ ゴシック"/>
      <family val="3"/>
      <charset val="128"/>
    </font>
    <font>
      <sz val="20"/>
      <color theme="1"/>
      <name val="ＭＳ ゴシック"/>
      <family val="3"/>
      <charset val="128"/>
    </font>
    <font>
      <sz val="18"/>
      <color theme="1"/>
      <name val="ＭＳ ゴシック"/>
      <family val="3"/>
      <charset val="128"/>
    </font>
    <font>
      <b/>
      <sz val="16"/>
      <color theme="1"/>
      <name val="ＭＳ ゴシック"/>
      <family val="3"/>
      <charset val="128"/>
    </font>
    <font>
      <b/>
      <sz val="14"/>
      <color theme="1"/>
      <name val="ＭＳ ゴシック"/>
      <family val="3"/>
      <charset val="128"/>
    </font>
    <font>
      <b/>
      <sz val="14"/>
      <name val="ＭＳ ゴシック"/>
      <family val="3"/>
      <charset val="128"/>
    </font>
    <font>
      <sz val="16"/>
      <color theme="1"/>
      <name val="ＭＳ ゴシック"/>
      <family val="3"/>
      <charset val="128"/>
    </font>
    <font>
      <sz val="14"/>
      <color theme="1"/>
      <name val="ＭＳ ゴシック"/>
      <family val="3"/>
      <charset val="128"/>
    </font>
    <font>
      <sz val="8"/>
      <color theme="1"/>
      <name val="ＭＳ ゴシック"/>
      <family val="3"/>
      <charset val="128"/>
    </font>
    <font>
      <b/>
      <sz val="12"/>
      <color theme="1"/>
      <name val="ＭＳ ゴシック"/>
      <family val="3"/>
      <charset val="128"/>
    </font>
    <font>
      <sz val="14"/>
      <color theme="1"/>
      <name val="游ゴシック"/>
      <family val="2"/>
      <charset val="128"/>
      <scheme val="minor"/>
    </font>
    <font>
      <b/>
      <sz val="14"/>
      <color theme="1"/>
      <name val="游ゴシック"/>
      <family val="3"/>
      <charset val="128"/>
      <scheme val="minor"/>
    </font>
    <font>
      <b/>
      <sz val="14"/>
      <color rgb="FFFF0000"/>
      <name val="游ゴシック"/>
      <family val="3"/>
      <charset val="128"/>
      <scheme val="minor"/>
    </font>
    <font>
      <sz val="14"/>
      <color rgb="FFFF0000"/>
      <name val="游ゴシック"/>
      <family val="3"/>
      <charset val="128"/>
      <scheme val="minor"/>
    </font>
    <font>
      <b/>
      <sz val="11"/>
      <color theme="1"/>
      <name val="游ゴシック"/>
      <family val="3"/>
      <charset val="128"/>
      <scheme val="minor"/>
    </font>
    <font>
      <b/>
      <sz val="14"/>
      <color rgb="FF7030A0"/>
      <name val="游ゴシック"/>
      <family val="3"/>
      <charset val="128"/>
    </font>
    <font>
      <sz val="14"/>
      <color theme="1"/>
      <name val="游ゴシック"/>
      <family val="3"/>
      <charset val="128"/>
    </font>
    <font>
      <sz val="14"/>
      <color rgb="FF7030A0"/>
      <name val="游ゴシック"/>
      <family val="3"/>
      <charset val="128"/>
      <scheme val="minor"/>
    </font>
    <font>
      <b/>
      <sz val="14"/>
      <name val="游ゴシック"/>
      <family val="3"/>
      <charset val="128"/>
      <scheme val="minor"/>
    </font>
    <font>
      <sz val="10"/>
      <color theme="1"/>
      <name val="游ゴシック"/>
      <family val="2"/>
      <charset val="128"/>
      <scheme val="minor"/>
    </font>
    <font>
      <b/>
      <sz val="14"/>
      <color rgb="FFFF0000"/>
      <name val="游ゴシック"/>
      <family val="3"/>
      <charset val="128"/>
    </font>
    <font>
      <sz val="14"/>
      <color theme="1"/>
      <name val="游ゴシック"/>
      <family val="3"/>
      <charset val="128"/>
      <scheme val="minor"/>
    </font>
    <font>
      <b/>
      <sz val="14"/>
      <color theme="1"/>
      <name val="游ゴシック"/>
      <family val="3"/>
      <charset val="128"/>
    </font>
    <font>
      <sz val="14"/>
      <color rgb="FFFF0000"/>
      <name val="游ゴシック"/>
      <family val="2"/>
      <charset val="128"/>
      <scheme val="minor"/>
    </font>
    <font>
      <b/>
      <sz val="12"/>
      <color theme="1"/>
      <name val="游ゴシック"/>
      <family val="3"/>
      <charset val="128"/>
      <scheme val="minor"/>
    </font>
    <font>
      <b/>
      <sz val="14"/>
      <color rgb="FFFF0000"/>
      <name val="ＭＳ Ｐゴシック"/>
      <family val="3"/>
      <charset val="128"/>
    </font>
    <font>
      <b/>
      <sz val="11"/>
      <name val="ＭＳ Ｐゴシック"/>
      <family val="3"/>
      <charset val="128"/>
    </font>
    <font>
      <sz val="16"/>
      <name val="ＭＳ ゴシック"/>
      <family val="3"/>
      <charset val="128"/>
    </font>
    <font>
      <b/>
      <u/>
      <sz val="16"/>
      <name val="ＭＳ Ｐゴシック"/>
      <family val="3"/>
      <charset val="128"/>
    </font>
    <font>
      <b/>
      <sz val="16"/>
      <name val="ＭＳ Ｐゴシック"/>
      <family val="3"/>
      <charset val="128"/>
    </font>
    <font>
      <b/>
      <u/>
      <sz val="11"/>
      <name val="ＭＳ Ｐゴシック"/>
      <family val="3"/>
      <charset val="128"/>
    </font>
  </fonts>
  <fills count="19">
    <fill>
      <patternFill patternType="none"/>
    </fill>
    <fill>
      <patternFill patternType="gray125"/>
    </fill>
    <fill>
      <patternFill patternType="gray0625">
        <bgColor rgb="FFFFFF00"/>
      </patternFill>
    </fill>
    <fill>
      <patternFill patternType="solid">
        <fgColor rgb="FF9DFB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EB8F4"/>
        <bgColor indexed="64"/>
      </patternFill>
    </fill>
    <fill>
      <patternFill patternType="solid">
        <fgColor rgb="FFFFFF00"/>
        <bgColor indexed="64"/>
      </patternFill>
    </fill>
    <fill>
      <patternFill patternType="gray0625">
        <bgColor theme="0"/>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rgb="FFBAFECA"/>
        <bgColor indexed="64"/>
      </patternFill>
    </fill>
    <fill>
      <patternFill patternType="solid">
        <fgColor rgb="FF00B0F0"/>
        <bgColor indexed="64"/>
      </patternFill>
    </fill>
    <fill>
      <patternFill patternType="solid">
        <fgColor theme="7" tint="0.59999389629810485"/>
        <bgColor indexed="64"/>
      </patternFill>
    </fill>
    <fill>
      <patternFill patternType="solid">
        <fgColor rgb="FFFFFFE1"/>
        <bgColor indexed="64"/>
      </patternFill>
    </fill>
    <fill>
      <patternFill patternType="lightGray"/>
    </fill>
    <fill>
      <patternFill patternType="solid">
        <fgColor theme="8" tint="0.79998168889431442"/>
        <bgColor indexed="64"/>
      </patternFill>
    </fill>
    <fill>
      <patternFill patternType="solid">
        <fgColor rgb="FFFFDDFF"/>
        <bgColor indexed="64"/>
      </patternFill>
    </fill>
  </fills>
  <borders count="12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top/>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bottom/>
      <diagonal/>
    </border>
    <border>
      <left style="medium">
        <color rgb="FFFF0000"/>
      </left>
      <right style="thin">
        <color indexed="64"/>
      </right>
      <top style="thin">
        <color indexed="64"/>
      </top>
      <bottom style="thin">
        <color indexed="64"/>
      </bottom>
      <diagonal/>
    </border>
    <border>
      <left style="medium">
        <color rgb="FFFF0000"/>
      </left>
      <right/>
      <top/>
      <bottom/>
      <diagonal/>
    </border>
    <border>
      <left/>
      <right style="medium">
        <color rgb="FFFF0000"/>
      </right>
      <top style="medium">
        <color rgb="FFFF0000"/>
      </top>
      <bottom/>
      <diagonal/>
    </border>
    <border>
      <left/>
      <right/>
      <top style="medium">
        <color rgb="FFFF0000"/>
      </top>
      <bottom/>
      <diagonal/>
    </border>
    <border>
      <left style="medium">
        <color rgb="FFFF0000"/>
      </left>
      <right/>
      <top style="medium">
        <color rgb="FFFF0000"/>
      </top>
      <bottom/>
      <diagonal/>
    </border>
    <border>
      <left/>
      <right style="thin">
        <color auto="1"/>
      </right>
      <top style="thin">
        <color auto="1"/>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style="double">
        <color indexed="64"/>
      </left>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double">
        <color indexed="64"/>
      </left>
      <right/>
      <top style="thin">
        <color indexed="64"/>
      </top>
      <bottom/>
      <diagonal/>
    </border>
    <border>
      <left/>
      <right style="thin">
        <color indexed="64"/>
      </right>
      <top style="thin">
        <color indexed="64"/>
      </top>
      <bottom style="hair">
        <color indexed="64"/>
      </bottom>
      <diagonal/>
    </border>
    <border>
      <left style="double">
        <color indexed="64"/>
      </left>
      <right/>
      <top/>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right/>
      <top/>
      <bottom style="dotted">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double">
        <color indexed="64"/>
      </bottom>
      <diagonal/>
    </border>
  </borders>
  <cellStyleXfs count="2">
    <xf numFmtId="0" fontId="0" fillId="0" borderId="0">
      <alignment vertical="center"/>
    </xf>
    <xf numFmtId="0" fontId="2" fillId="0" borderId="0" applyNumberFormat="0" applyFont="0" applyFill="0" applyBorder="0" applyAlignment="0" applyProtection="0">
      <alignment vertical="top"/>
    </xf>
  </cellStyleXfs>
  <cellXfs count="491">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22" xfId="0" applyFont="1" applyBorder="1">
      <alignment vertical="center"/>
    </xf>
    <xf numFmtId="0" fontId="6"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0" applyFont="1">
      <alignment vertical="center"/>
    </xf>
    <xf numFmtId="0" fontId="10" fillId="0" borderId="40" xfId="0" applyFont="1" applyBorder="1" applyAlignment="1">
      <alignment horizontal="center" vertical="center"/>
    </xf>
    <xf numFmtId="0" fontId="10" fillId="0" borderId="45" xfId="0" applyFont="1" applyBorder="1" applyAlignment="1">
      <alignment horizontal="center" vertical="center"/>
    </xf>
    <xf numFmtId="0" fontId="11" fillId="0" borderId="46" xfId="0" applyFont="1" applyBorder="1" applyAlignment="1">
      <alignment horizontal="center" vertical="center"/>
    </xf>
    <xf numFmtId="0" fontId="12"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0" fillId="0" borderId="52" xfId="0" applyFont="1" applyBorder="1" applyAlignment="1">
      <alignment horizontal="center" vertical="center"/>
    </xf>
    <xf numFmtId="0" fontId="12"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11" fillId="0" borderId="58" xfId="0" applyFont="1" applyBorder="1" applyAlignment="1">
      <alignment horizontal="center" vertical="center"/>
    </xf>
    <xf numFmtId="0" fontId="12"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59"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49" xfId="0" applyFont="1" applyBorder="1" applyAlignment="1">
      <alignment horizontal="center"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54" xfId="0" applyFont="1" applyBorder="1" applyAlignment="1">
      <alignment horizontal="center" vertical="center"/>
    </xf>
    <xf numFmtId="0" fontId="5" fillId="0" borderId="53" xfId="0" applyFont="1" applyBorder="1" applyAlignment="1">
      <alignment horizontal="center" vertical="center"/>
    </xf>
    <xf numFmtId="0" fontId="5" fillId="0" borderId="69" xfId="0" applyFont="1" applyBorder="1" applyAlignment="1">
      <alignment horizontal="center" vertical="center"/>
    </xf>
    <xf numFmtId="0" fontId="5" fillId="0" borderId="58" xfId="0" applyFont="1" applyBorder="1" applyAlignment="1">
      <alignment horizontal="center" vertical="center"/>
    </xf>
    <xf numFmtId="0" fontId="5" fillId="0" borderId="60" xfId="0" applyFont="1" applyBorder="1" applyAlignment="1">
      <alignment horizontal="center" vertical="center"/>
    </xf>
    <xf numFmtId="0" fontId="5" fillId="0" borderId="5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22" xfId="0" applyFont="1" applyBorder="1" applyAlignment="1">
      <alignment horizontal="center" vertical="center"/>
    </xf>
    <xf numFmtId="0" fontId="16"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6" fillId="0" borderId="37" xfId="0" applyFont="1" applyBorder="1">
      <alignment vertical="center"/>
    </xf>
    <xf numFmtId="0" fontId="16" fillId="0" borderId="34" xfId="0" applyFont="1" applyBorder="1">
      <alignment vertical="center"/>
    </xf>
    <xf numFmtId="0" fontId="21" fillId="0" borderId="0" xfId="0" applyFont="1" applyAlignment="1">
      <alignment vertical="center" wrapText="1"/>
    </xf>
    <xf numFmtId="0" fontId="16" fillId="3" borderId="0" xfId="0" applyFont="1" applyFill="1">
      <alignment vertical="center"/>
    </xf>
    <xf numFmtId="0" fontId="16" fillId="0" borderId="32" xfId="0" applyFont="1" applyBorder="1">
      <alignment vertical="center"/>
    </xf>
    <xf numFmtId="0" fontId="22" fillId="0" borderId="0" xfId="0" applyFont="1" applyAlignment="1">
      <alignment horizontal="center" vertical="center"/>
    </xf>
    <xf numFmtId="0" fontId="23" fillId="7" borderId="0" xfId="0" applyFont="1" applyFill="1">
      <alignment vertical="center"/>
    </xf>
    <xf numFmtId="0" fontId="24" fillId="0" borderId="0" xfId="0" applyFont="1">
      <alignment vertical="center"/>
    </xf>
    <xf numFmtId="0" fontId="23" fillId="0" borderId="0" xfId="0" applyFont="1">
      <alignment vertical="center"/>
    </xf>
    <xf numFmtId="0" fontId="21" fillId="0" borderId="0" xfId="0" applyFont="1">
      <alignment vertical="center"/>
    </xf>
    <xf numFmtId="0" fontId="16" fillId="6" borderId="0" xfId="0" applyFont="1" applyFill="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16" fillId="5" borderId="0" xfId="0" applyFont="1" applyFill="1">
      <alignment vertical="center"/>
    </xf>
    <xf numFmtId="0" fontId="16" fillId="4" borderId="0" xfId="0" applyFont="1" applyFill="1">
      <alignment vertical="center"/>
    </xf>
    <xf numFmtId="0" fontId="28" fillId="0" borderId="0" xfId="0" applyFont="1">
      <alignment vertical="center"/>
    </xf>
    <xf numFmtId="0" fontId="16" fillId="0" borderId="33" xfId="0" applyFont="1" applyBorder="1">
      <alignment vertical="center"/>
    </xf>
    <xf numFmtId="0" fontId="16" fillId="0" borderId="13" xfId="0" applyFont="1" applyBorder="1" applyAlignment="1">
      <alignment horizontal="center" vertical="center"/>
    </xf>
    <xf numFmtId="0" fontId="21" fillId="5" borderId="23" xfId="0" applyFont="1" applyFill="1" applyBorder="1" applyAlignment="1">
      <alignment horizontal="center" vertical="center"/>
    </xf>
    <xf numFmtId="0" fontId="16" fillId="0" borderId="17" xfId="0" applyFont="1" applyBorder="1">
      <alignment vertical="center"/>
    </xf>
    <xf numFmtId="0" fontId="21" fillId="0" borderId="17" xfId="0" applyFont="1" applyBorder="1" applyAlignment="1">
      <alignment horizontal="center" vertical="center"/>
    </xf>
    <xf numFmtId="0" fontId="16" fillId="0" borderId="14" xfId="0" applyFont="1" applyBorder="1">
      <alignment vertical="center"/>
    </xf>
    <xf numFmtId="0" fontId="23" fillId="0" borderId="31" xfId="0" applyFont="1" applyBorder="1" applyAlignment="1">
      <alignment horizontal="center" vertical="center"/>
    </xf>
    <xf numFmtId="0" fontId="23" fillId="0" borderId="30" xfId="0" applyFont="1" applyBorder="1" applyAlignment="1">
      <alignment horizontal="center" vertical="center"/>
    </xf>
    <xf numFmtId="0" fontId="17" fillId="0" borderId="30" xfId="0" applyFont="1" applyBorder="1" applyAlignment="1">
      <alignment horizontal="center" vertical="center"/>
    </xf>
    <xf numFmtId="0" fontId="16" fillId="0" borderId="30" xfId="0" applyFont="1" applyBorder="1" applyAlignment="1">
      <alignment horizontal="right" vertical="center"/>
    </xf>
    <xf numFmtId="0" fontId="16" fillId="0" borderId="30" xfId="0" applyFont="1" applyBorder="1" applyAlignment="1">
      <alignment horizontal="center" vertical="center"/>
    </xf>
    <xf numFmtId="0" fontId="24" fillId="0" borderId="30" xfId="0" applyFont="1" applyBorder="1" applyAlignment="1">
      <alignment horizontal="center" vertical="center"/>
    </xf>
    <xf numFmtId="0" fontId="16" fillId="0" borderId="29" xfId="0" applyFont="1" applyBorder="1">
      <alignment vertical="center"/>
    </xf>
    <xf numFmtId="0" fontId="16" fillId="0" borderId="21" xfId="0" applyFont="1" applyBorder="1" applyAlignment="1">
      <alignment horizontal="center" vertical="center"/>
    </xf>
    <xf numFmtId="0" fontId="16" fillId="0" borderId="26"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xf>
    <xf numFmtId="0" fontId="16" fillId="0" borderId="19" xfId="0" applyFont="1" applyBorder="1" applyAlignment="1">
      <alignment horizontal="center" vertical="center"/>
    </xf>
    <xf numFmtId="0" fontId="17" fillId="0" borderId="18" xfId="0" applyFont="1" applyBorder="1" applyAlignment="1">
      <alignment horizontal="center" vertical="center"/>
    </xf>
    <xf numFmtId="0" fontId="17" fillId="0" borderId="25" xfId="0" applyFont="1" applyBorder="1" applyAlignment="1">
      <alignment horizontal="center" vertical="center"/>
    </xf>
    <xf numFmtId="0" fontId="17" fillId="0" borderId="0" xfId="0" applyFont="1" applyAlignment="1">
      <alignment horizontal="center" vertical="center"/>
    </xf>
    <xf numFmtId="0" fontId="16" fillId="0" borderId="16" xfId="0" applyFont="1" applyBorder="1" applyAlignment="1">
      <alignment horizontal="center" vertical="center"/>
    </xf>
    <xf numFmtId="0" fontId="23" fillId="0" borderId="22" xfId="0" applyFont="1" applyBorder="1" applyAlignment="1">
      <alignment horizontal="center" vertical="center"/>
    </xf>
    <xf numFmtId="0" fontId="17" fillId="0" borderId="22" xfId="0" applyFont="1" applyBorder="1" applyAlignment="1">
      <alignment horizontal="center" vertical="center"/>
    </xf>
    <xf numFmtId="0" fontId="16" fillId="0" borderId="0" xfId="0" applyFont="1" applyAlignment="1">
      <alignment horizontal="right" vertical="center"/>
    </xf>
    <xf numFmtId="0" fontId="24" fillId="0" borderId="0" xfId="0" applyFont="1" applyAlignment="1">
      <alignment horizontal="center" vertical="center"/>
    </xf>
    <xf numFmtId="0" fontId="21" fillId="0" borderId="23" xfId="0" applyFont="1" applyBorder="1" applyAlignment="1">
      <alignment horizontal="center" vertical="center"/>
    </xf>
    <xf numFmtId="0" fontId="33" fillId="0" borderId="0" xfId="0" applyFont="1">
      <alignment vertical="center"/>
    </xf>
    <xf numFmtId="0" fontId="34" fillId="0" borderId="0" xfId="0" applyFont="1">
      <alignment vertical="center"/>
    </xf>
    <xf numFmtId="0" fontId="17" fillId="0" borderId="0" xfId="0" applyFont="1" applyAlignment="1">
      <alignment horizontal="left" vertical="center"/>
    </xf>
    <xf numFmtId="0" fontId="19" fillId="0" borderId="0" xfId="0" applyFont="1">
      <alignment vertical="center"/>
    </xf>
    <xf numFmtId="0" fontId="20" fillId="0" borderId="0" xfId="0" applyFont="1" applyAlignment="1">
      <alignment horizontal="center" vertical="center"/>
    </xf>
    <xf numFmtId="0" fontId="20" fillId="0" borderId="32" xfId="0" applyFont="1" applyBorder="1" applyAlignment="1">
      <alignment horizontal="center" vertical="center"/>
    </xf>
    <xf numFmtId="0" fontId="20" fillId="0" borderId="35" xfId="0" applyFont="1" applyBorder="1">
      <alignment vertical="center"/>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left" vertical="center"/>
    </xf>
    <xf numFmtId="0" fontId="40" fillId="0" borderId="0" xfId="0" applyFont="1">
      <alignment vertical="center"/>
    </xf>
    <xf numFmtId="0" fontId="40" fillId="0" borderId="34" xfId="0" applyFont="1" applyBorder="1">
      <alignment vertical="center"/>
    </xf>
    <xf numFmtId="0" fontId="41" fillId="0" borderId="0" xfId="0" applyFont="1">
      <alignment vertical="center"/>
    </xf>
    <xf numFmtId="0" fontId="35" fillId="0" borderId="0" xfId="0" applyFont="1" applyAlignment="1">
      <alignment horizontal="center" vertical="center"/>
    </xf>
    <xf numFmtId="0" fontId="35" fillId="0" borderId="32" xfId="0" applyFont="1" applyBorder="1" applyAlignment="1">
      <alignment horizontal="center" vertical="center"/>
    </xf>
    <xf numFmtId="176" fontId="16" fillId="0" borderId="0" xfId="0" applyNumberFormat="1" applyFont="1">
      <alignment vertical="center"/>
    </xf>
    <xf numFmtId="0" fontId="0" fillId="0" borderId="0" xfId="0" applyAlignment="1">
      <alignment horizontal="center" vertical="center"/>
    </xf>
    <xf numFmtId="0" fontId="16" fillId="10" borderId="70" xfId="0" applyFont="1" applyFill="1" applyBorder="1">
      <alignment vertical="center"/>
    </xf>
    <xf numFmtId="0" fontId="16" fillId="10" borderId="0" xfId="0" applyFont="1" applyFill="1" applyAlignment="1">
      <alignment vertical="center" wrapText="1"/>
    </xf>
    <xf numFmtId="0" fontId="16" fillId="11" borderId="0" xfId="0" applyFont="1" applyFill="1" applyAlignment="1">
      <alignment vertical="center" wrapText="1"/>
    </xf>
    <xf numFmtId="0" fontId="16" fillId="11" borderId="70" xfId="0" applyFont="1" applyFill="1" applyBorder="1">
      <alignment vertical="center"/>
    </xf>
    <xf numFmtId="0" fontId="20" fillId="7" borderId="0" xfId="0" applyFont="1" applyFill="1">
      <alignment vertical="center"/>
    </xf>
    <xf numFmtId="0" fontId="20" fillId="0" borderId="32" xfId="0" applyFont="1" applyBorder="1">
      <alignment vertical="center"/>
    </xf>
    <xf numFmtId="0" fontId="20" fillId="0" borderId="36" xfId="0" applyFont="1" applyBorder="1">
      <alignment vertical="center"/>
    </xf>
    <xf numFmtId="0" fontId="20" fillId="0" borderId="0" xfId="0" applyFont="1">
      <alignment vertical="center"/>
    </xf>
    <xf numFmtId="0" fontId="16" fillId="0" borderId="30" xfId="0" applyFont="1" applyBorder="1">
      <alignment vertical="center"/>
    </xf>
    <xf numFmtId="0" fontId="44" fillId="0" borderId="0" xfId="0" applyFont="1">
      <alignment vertical="center"/>
    </xf>
    <xf numFmtId="0" fontId="45" fillId="0" borderId="0" xfId="0" applyFont="1">
      <alignment vertical="center"/>
    </xf>
    <xf numFmtId="0" fontId="44" fillId="0" borderId="36" xfId="0" applyFont="1" applyBorder="1">
      <alignment vertical="center"/>
    </xf>
    <xf numFmtId="0" fontId="46" fillId="0" borderId="36" xfId="0" applyFont="1" applyBorder="1">
      <alignment vertical="center"/>
    </xf>
    <xf numFmtId="0" fontId="16" fillId="12" borderId="0" xfId="0" applyFont="1" applyFill="1">
      <alignment vertical="center"/>
    </xf>
    <xf numFmtId="0" fontId="20" fillId="12" borderId="0" xfId="0" applyFont="1" applyFill="1">
      <alignment vertical="center"/>
    </xf>
    <xf numFmtId="0" fontId="20" fillId="12" borderId="32" xfId="0" applyFont="1" applyFill="1" applyBorder="1">
      <alignment vertical="center"/>
    </xf>
    <xf numFmtId="0" fontId="47" fillId="12" borderId="0" xfId="0" applyFont="1" applyFill="1">
      <alignment vertical="center"/>
    </xf>
    <xf numFmtId="0" fontId="32" fillId="0" borderId="0" xfId="0" applyFont="1">
      <alignment vertical="center"/>
    </xf>
    <xf numFmtId="0" fontId="16" fillId="0" borderId="31" xfId="0" applyFont="1" applyBorder="1">
      <alignment vertical="center"/>
    </xf>
    <xf numFmtId="0" fontId="32" fillId="0" borderId="30" xfId="0" applyFont="1" applyBorder="1">
      <alignment vertical="center"/>
    </xf>
    <xf numFmtId="0" fontId="20" fillId="0" borderId="29" xfId="0" applyFont="1" applyBorder="1">
      <alignment vertical="center"/>
    </xf>
    <xf numFmtId="0" fontId="17" fillId="0" borderId="21" xfId="0" applyFont="1" applyBorder="1" applyAlignment="1">
      <alignment horizontal="center" vertical="center"/>
    </xf>
    <xf numFmtId="0" fontId="31" fillId="0" borderId="13" xfId="0" applyFont="1" applyBorder="1" applyAlignment="1">
      <alignment horizontal="center" vertical="center" wrapText="1"/>
    </xf>
    <xf numFmtId="0" fontId="22" fillId="0" borderId="0" xfId="0" applyFont="1">
      <alignment vertical="center"/>
    </xf>
    <xf numFmtId="0" fontId="49" fillId="0" borderId="0" xfId="0" applyFont="1">
      <alignment vertical="center"/>
    </xf>
    <xf numFmtId="0" fontId="51" fillId="0" borderId="0" xfId="0" applyFont="1">
      <alignment vertical="center"/>
    </xf>
    <xf numFmtId="0" fontId="52" fillId="14" borderId="0" xfId="0" applyFont="1" applyFill="1">
      <alignment vertical="center"/>
    </xf>
    <xf numFmtId="0" fontId="53" fillId="15" borderId="71" xfId="0" applyFont="1" applyFill="1" applyBorder="1" applyAlignment="1">
      <alignment horizontal="center" vertical="center" wrapText="1"/>
    </xf>
    <xf numFmtId="0" fontId="22" fillId="10" borderId="72" xfId="0" applyFont="1" applyFill="1" applyBorder="1" applyAlignment="1">
      <alignment horizontal="center" vertical="center"/>
    </xf>
    <xf numFmtId="0" fontId="17" fillId="0" borderId="72" xfId="0" applyFont="1" applyBorder="1" applyAlignment="1">
      <alignment horizontal="center" vertical="center"/>
    </xf>
    <xf numFmtId="9" fontId="22" fillId="12" borderId="72" xfId="0" applyNumberFormat="1" applyFont="1" applyFill="1" applyBorder="1" applyAlignment="1">
      <alignment horizontal="center" vertical="center"/>
    </xf>
    <xf numFmtId="0" fontId="22" fillId="10" borderId="73" xfId="0" applyFont="1" applyFill="1" applyBorder="1" applyAlignment="1">
      <alignment horizontal="center" vertical="center"/>
    </xf>
    <xf numFmtId="0" fontId="21" fillId="14" borderId="21" xfId="0" applyFont="1" applyFill="1" applyBorder="1" applyAlignment="1">
      <alignment horizontal="center" vertical="center"/>
    </xf>
    <xf numFmtId="0" fontId="23" fillId="0" borderId="21" xfId="0" applyFont="1" applyBorder="1" applyAlignment="1">
      <alignment horizontal="center" vertical="center"/>
    </xf>
    <xf numFmtId="0" fontId="21" fillId="10" borderId="21" xfId="0" applyFont="1" applyFill="1" applyBorder="1" applyAlignment="1">
      <alignment horizontal="center" vertical="center"/>
    </xf>
    <xf numFmtId="0" fontId="21" fillId="14" borderId="13" xfId="0" applyFont="1" applyFill="1" applyBorder="1" applyAlignment="1">
      <alignment horizontal="center" vertical="center"/>
    </xf>
    <xf numFmtId="0" fontId="17" fillId="0" borderId="13" xfId="0" applyFont="1" applyBorder="1" applyAlignment="1">
      <alignment horizontal="center" vertical="center"/>
    </xf>
    <xf numFmtId="0" fontId="23" fillId="0" borderId="13" xfId="0" applyFont="1" applyBorder="1" applyAlignment="1">
      <alignment horizontal="center" vertical="center"/>
    </xf>
    <xf numFmtId="0" fontId="21" fillId="10" borderId="13" xfId="0" applyFont="1" applyFill="1" applyBorder="1" applyAlignment="1">
      <alignment horizontal="center" vertical="center"/>
    </xf>
    <xf numFmtId="0" fontId="23" fillId="10" borderId="13" xfId="0" applyFont="1" applyFill="1" applyBorder="1" applyAlignment="1">
      <alignment horizontal="center" vertical="center"/>
    </xf>
    <xf numFmtId="0" fontId="54" fillId="0" borderId="13" xfId="0" applyFont="1" applyBorder="1" applyAlignment="1">
      <alignment horizontal="center" vertical="center"/>
    </xf>
    <xf numFmtId="0" fontId="23" fillId="12" borderId="13" xfId="0" applyFont="1" applyFill="1" applyBorder="1" applyAlignment="1">
      <alignment horizontal="center" vertical="center"/>
    </xf>
    <xf numFmtId="0" fontId="21" fillId="12" borderId="13" xfId="0" applyFont="1" applyFill="1" applyBorder="1" applyAlignment="1">
      <alignment horizontal="center" vertical="center"/>
    </xf>
    <xf numFmtId="0" fontId="55" fillId="0" borderId="0" xfId="1" applyNumberFormat="1" applyFont="1" applyFill="1" applyBorder="1" applyAlignment="1" applyProtection="1">
      <alignment vertical="top"/>
    </xf>
    <xf numFmtId="0" fontId="56" fillId="0" borderId="0" xfId="0" applyFont="1" applyAlignment="1">
      <alignment horizontal="center" vertical="center"/>
    </xf>
    <xf numFmtId="0" fontId="56" fillId="0" borderId="0" xfId="0" applyFont="1">
      <alignment vertical="center"/>
    </xf>
    <xf numFmtId="0" fontId="55" fillId="0" borderId="13" xfId="1" applyNumberFormat="1" applyFont="1" applyFill="1" applyBorder="1" applyAlignment="1" applyProtection="1">
      <alignment horizontal="center" vertical="center" wrapText="1"/>
    </xf>
    <xf numFmtId="0" fontId="60" fillId="0" borderId="13" xfId="1" applyNumberFormat="1" applyFont="1" applyFill="1" applyBorder="1" applyAlignment="1" applyProtection="1">
      <alignment horizontal="center" vertical="center"/>
    </xf>
    <xf numFmtId="0" fontId="61" fillId="0" borderId="13" xfId="0" applyFont="1" applyBorder="1" applyAlignment="1">
      <alignment horizontal="center" vertical="center"/>
    </xf>
    <xf numFmtId="0" fontId="61" fillId="0" borderId="0" xfId="0" applyFont="1">
      <alignment vertical="center"/>
    </xf>
    <xf numFmtId="0" fontId="62" fillId="0" borderId="13" xfId="1" applyNumberFormat="1" applyFont="1" applyFill="1" applyBorder="1" applyAlignment="1" applyProtection="1">
      <alignment horizontal="center" vertical="center"/>
    </xf>
    <xf numFmtId="0" fontId="62" fillId="0" borderId="13" xfId="1" applyNumberFormat="1" applyFont="1" applyFill="1" applyBorder="1" applyAlignment="1" applyProtection="1">
      <alignment vertical="center"/>
    </xf>
    <xf numFmtId="0" fontId="62" fillId="0" borderId="13" xfId="1" applyFont="1" applyBorder="1" applyAlignment="1">
      <alignment horizontal="center" vertical="center"/>
    </xf>
    <xf numFmtId="0" fontId="56" fillId="0" borderId="13" xfId="0" applyFont="1" applyBorder="1" applyAlignment="1">
      <alignment horizontal="center" vertical="center"/>
    </xf>
    <xf numFmtId="0" fontId="56" fillId="0" borderId="15" xfId="0" applyFont="1" applyBorder="1" applyAlignment="1">
      <alignment horizontal="center" vertical="center"/>
    </xf>
    <xf numFmtId="0" fontId="67" fillId="0" borderId="23" xfId="0" applyFont="1" applyBorder="1" applyAlignment="1">
      <alignment horizontal="center" vertical="center"/>
    </xf>
    <xf numFmtId="0" fontId="56" fillId="0" borderId="17" xfId="0" applyFont="1" applyBorder="1">
      <alignment vertical="center"/>
    </xf>
    <xf numFmtId="0" fontId="67" fillId="0" borderId="17" xfId="0" applyFont="1" applyBorder="1" applyAlignment="1">
      <alignment horizontal="center" vertical="center"/>
    </xf>
    <xf numFmtId="0" fontId="56" fillId="0" borderId="14" xfId="0" applyFont="1" applyBorder="1">
      <alignment vertical="center"/>
    </xf>
    <xf numFmtId="0" fontId="56" fillId="10" borderId="0" xfId="0" applyFont="1" applyFill="1" applyAlignment="1">
      <alignment vertical="center" wrapText="1"/>
    </xf>
    <xf numFmtId="0" fontId="56" fillId="11" borderId="0" xfId="0" applyFont="1" applyFill="1" applyAlignment="1">
      <alignment vertical="center" wrapText="1"/>
    </xf>
    <xf numFmtId="0" fontId="70" fillId="0" borderId="22" xfId="0" applyFont="1" applyBorder="1" applyAlignment="1">
      <alignment horizontal="center" vertical="center"/>
    </xf>
    <xf numFmtId="0" fontId="61" fillId="0" borderId="22" xfId="0" applyFont="1" applyBorder="1" applyAlignment="1">
      <alignment horizontal="center" vertical="center"/>
    </xf>
    <xf numFmtId="0" fontId="61" fillId="0" borderId="0" xfId="0" applyFont="1" applyAlignment="1">
      <alignment horizontal="center" vertical="center"/>
    </xf>
    <xf numFmtId="0" fontId="56" fillId="0" borderId="0" xfId="0" applyFont="1" applyAlignment="1">
      <alignment horizontal="right" vertical="center"/>
    </xf>
    <xf numFmtId="0" fontId="69" fillId="0" borderId="0" xfId="0" applyFont="1" applyAlignment="1">
      <alignment horizontal="center" vertical="center"/>
    </xf>
    <xf numFmtId="0" fontId="56" fillId="10" borderId="70" xfId="0" applyFont="1" applyFill="1" applyBorder="1">
      <alignment vertical="center"/>
    </xf>
    <xf numFmtId="0" fontId="56" fillId="11" borderId="70" xfId="0" applyFont="1" applyFill="1" applyBorder="1">
      <alignment vertical="center"/>
    </xf>
    <xf numFmtId="0" fontId="56" fillId="0" borderId="21" xfId="0" applyFont="1" applyBorder="1" applyAlignment="1">
      <alignment horizontal="center" vertical="center"/>
    </xf>
    <xf numFmtId="0" fontId="71" fillId="0" borderId="5" xfId="0" applyFont="1" applyBorder="1" applyAlignment="1">
      <alignment horizontal="center" vertical="center" wrapText="1"/>
    </xf>
    <xf numFmtId="0" fontId="56" fillId="0" borderId="16" xfId="0" applyFont="1" applyBorder="1" applyAlignment="1">
      <alignment horizontal="center" vertical="center"/>
    </xf>
    <xf numFmtId="0" fontId="61" fillId="0" borderId="18" xfId="0" applyFont="1" applyBorder="1" applyAlignment="1">
      <alignment horizontal="center" vertical="center"/>
    </xf>
    <xf numFmtId="0" fontId="61" fillId="0" borderId="17" xfId="0" applyFont="1" applyBorder="1" applyAlignment="1">
      <alignment horizontal="center" vertical="center"/>
    </xf>
    <xf numFmtId="0" fontId="61" fillId="0" borderId="14" xfId="0" applyFont="1" applyBorder="1" applyAlignment="1">
      <alignment horizontal="center" vertical="center"/>
    </xf>
    <xf numFmtId="0" fontId="56" fillId="0" borderId="19" xfId="0" applyFont="1" applyBorder="1" applyAlignment="1">
      <alignment horizontal="center" vertical="center"/>
    </xf>
    <xf numFmtId="0" fontId="71" fillId="0" borderId="13" xfId="0" applyFont="1" applyBorder="1" applyAlignment="1">
      <alignment horizontal="center" vertical="center" wrapText="1"/>
    </xf>
    <xf numFmtId="0" fontId="73" fillId="0" borderId="0" xfId="0" applyFont="1">
      <alignment vertical="center"/>
    </xf>
    <xf numFmtId="0" fontId="74" fillId="0" borderId="0" xfId="0" applyFont="1">
      <alignment vertical="center"/>
    </xf>
    <xf numFmtId="0" fontId="75" fillId="0" borderId="0" xfId="0" applyFont="1">
      <alignment vertical="center"/>
    </xf>
    <xf numFmtId="0" fontId="76" fillId="0" borderId="0" xfId="0" applyFont="1">
      <alignment vertical="center"/>
    </xf>
    <xf numFmtId="0" fontId="73" fillId="0" borderId="0" xfId="0" applyFont="1" applyAlignment="1">
      <alignment horizontal="right" vertical="center"/>
    </xf>
    <xf numFmtId="0" fontId="5" fillId="10" borderId="22" xfId="0" applyFont="1" applyFill="1" applyBorder="1">
      <alignment vertical="center"/>
    </xf>
    <xf numFmtId="0" fontId="73" fillId="16" borderId="0" xfId="0" applyFont="1" applyFill="1" applyAlignment="1">
      <alignment horizontal="center" vertical="center"/>
    </xf>
    <xf numFmtId="0" fontId="73" fillId="0" borderId="0" xfId="0" applyFont="1" applyAlignment="1">
      <alignment horizontal="center" vertical="center"/>
    </xf>
    <xf numFmtId="0" fontId="11" fillId="0" borderId="96" xfId="0" applyFont="1" applyBorder="1" applyAlignment="1">
      <alignment horizontal="center" vertical="center"/>
    </xf>
    <xf numFmtId="0" fontId="12" fillId="0" borderId="96" xfId="0" applyFont="1" applyBorder="1" applyAlignment="1">
      <alignment horizontal="center" vertical="center"/>
    </xf>
    <xf numFmtId="0" fontId="11" fillId="0" borderId="97" xfId="0" applyFont="1" applyBorder="1" applyAlignment="1">
      <alignment horizontal="center" vertical="center"/>
    </xf>
    <xf numFmtId="0" fontId="11" fillId="0" borderId="98" xfId="0" applyFont="1" applyBorder="1" applyAlignment="1">
      <alignment horizontal="center" vertical="center"/>
    </xf>
    <xf numFmtId="0" fontId="11" fillId="0" borderId="103" xfId="0" applyFont="1" applyBorder="1" applyAlignment="1">
      <alignment horizontal="center" vertical="center"/>
    </xf>
    <xf numFmtId="0" fontId="11" fillId="0" borderId="107" xfId="0" applyFont="1" applyBorder="1" applyAlignment="1">
      <alignment horizontal="center" vertical="center"/>
    </xf>
    <xf numFmtId="0" fontId="12" fillId="0" borderId="107" xfId="0" applyFont="1" applyBorder="1" applyAlignment="1">
      <alignment horizontal="center" vertical="center"/>
    </xf>
    <xf numFmtId="0" fontId="11" fillId="0" borderId="108" xfId="0" applyFont="1" applyBorder="1" applyAlignment="1">
      <alignment horizontal="center" vertical="center"/>
    </xf>
    <xf numFmtId="0" fontId="11" fillId="0" borderId="109" xfId="0" applyFont="1" applyBorder="1" applyAlignment="1">
      <alignment horizontal="center" vertical="center"/>
    </xf>
    <xf numFmtId="0" fontId="78" fillId="0" borderId="0" xfId="0" applyFont="1">
      <alignment vertical="center"/>
    </xf>
    <xf numFmtId="0" fontId="80" fillId="0" borderId="0" xfId="0" applyFont="1">
      <alignment vertical="center"/>
    </xf>
    <xf numFmtId="0" fontId="73" fillId="12" borderId="0" xfId="0" applyFont="1" applyFill="1">
      <alignment vertical="center"/>
    </xf>
    <xf numFmtId="0" fontId="73" fillId="7" borderId="0" xfId="0" applyFont="1" applyFill="1">
      <alignment vertical="center"/>
    </xf>
    <xf numFmtId="0" fontId="73" fillId="4" borderId="74" xfId="0" applyFont="1" applyFill="1" applyBorder="1" applyAlignment="1">
      <alignment horizontal="center" vertical="center"/>
    </xf>
    <xf numFmtId="0" fontId="73" fillId="17" borderId="76" xfId="0" applyFont="1" applyFill="1" applyBorder="1" applyAlignment="1">
      <alignment horizontal="center" vertical="center"/>
    </xf>
    <xf numFmtId="0" fontId="82" fillId="12" borderId="76" xfId="0" applyFont="1" applyFill="1" applyBorder="1" applyAlignment="1">
      <alignment horizontal="center" vertical="center"/>
    </xf>
    <xf numFmtId="0" fontId="73" fillId="0" borderId="75" xfId="0" applyFont="1" applyBorder="1" applyAlignment="1">
      <alignment horizontal="center" vertical="center"/>
    </xf>
    <xf numFmtId="0" fontId="84" fillId="10" borderId="0" xfId="0" applyFont="1" applyFill="1">
      <alignment vertical="center"/>
    </xf>
    <xf numFmtId="0" fontId="73" fillId="10" borderId="0" xfId="0" applyFont="1" applyFill="1">
      <alignment vertical="center"/>
    </xf>
    <xf numFmtId="0" fontId="86" fillId="0" borderId="0" xfId="0" applyFont="1">
      <alignment vertical="center"/>
    </xf>
    <xf numFmtId="0" fontId="73" fillId="11" borderId="0" xfId="0" applyFont="1" applyFill="1">
      <alignment vertical="center"/>
    </xf>
    <xf numFmtId="0" fontId="0" fillId="12" borderId="0" xfId="0" applyFill="1">
      <alignment vertical="center"/>
    </xf>
    <xf numFmtId="0" fontId="0" fillId="10" borderId="0" xfId="0" applyFill="1" applyAlignment="1">
      <alignment horizontal="center" vertical="center"/>
    </xf>
    <xf numFmtId="0" fontId="74" fillId="0" borderId="0" xfId="0" applyFont="1" applyAlignment="1">
      <alignment horizontal="left" vertical="center"/>
    </xf>
    <xf numFmtId="0" fontId="73" fillId="17" borderId="0" xfId="0" applyFont="1" applyFill="1">
      <alignment vertical="center"/>
    </xf>
    <xf numFmtId="0" fontId="87" fillId="0" borderId="0" xfId="0" applyFont="1">
      <alignment vertical="center"/>
    </xf>
    <xf numFmtId="0" fontId="18" fillId="0" borderId="0" xfId="0" applyFont="1" applyAlignment="1">
      <alignment horizontal="right" vertical="center" wrapText="1"/>
    </xf>
    <xf numFmtId="0" fontId="18" fillId="0" borderId="0" xfId="0" applyFont="1" applyAlignment="1">
      <alignment vertical="center" wrapText="1"/>
    </xf>
    <xf numFmtId="0" fontId="43" fillId="0" borderId="0" xfId="0" applyFont="1">
      <alignment vertical="center"/>
    </xf>
    <xf numFmtId="0" fontId="42" fillId="0" borderId="0" xfId="0" applyFont="1">
      <alignment vertical="center"/>
    </xf>
    <xf numFmtId="0" fontId="17" fillId="0" borderId="5" xfId="0" applyFont="1" applyBorder="1" applyAlignment="1">
      <alignment horizontal="center" vertical="center"/>
    </xf>
    <xf numFmtId="0" fontId="18" fillId="0" borderId="13" xfId="0" applyFont="1" applyBorder="1" applyAlignment="1">
      <alignment horizontal="center" vertical="center"/>
    </xf>
    <xf numFmtId="0" fontId="18" fillId="11" borderId="13" xfId="0" applyFont="1" applyFill="1" applyBorder="1" applyAlignment="1">
      <alignment horizontal="center" vertical="center"/>
    </xf>
    <xf numFmtId="0" fontId="17" fillId="11" borderId="13" xfId="0" applyFont="1" applyFill="1" applyBorder="1" applyAlignment="1">
      <alignment horizontal="center" vertical="center"/>
    </xf>
    <xf numFmtId="0" fontId="25" fillId="11" borderId="13" xfId="0" applyFont="1" applyFill="1" applyBorder="1" applyAlignment="1">
      <alignment horizontal="center" vertical="center"/>
    </xf>
    <xf numFmtId="0" fontId="49" fillId="11" borderId="13" xfId="0" applyFont="1" applyFill="1" applyBorder="1" applyAlignment="1">
      <alignment horizontal="center" vertical="center"/>
    </xf>
    <xf numFmtId="0" fontId="68" fillId="0" borderId="0" xfId="0" applyFont="1">
      <alignment vertical="center"/>
    </xf>
    <xf numFmtId="0" fontId="87" fillId="18" borderId="0" xfId="0" applyFont="1" applyFill="1">
      <alignment vertical="center"/>
    </xf>
    <xf numFmtId="0" fontId="73" fillId="18" borderId="0" xfId="0" applyFont="1" applyFill="1">
      <alignment vertical="center"/>
    </xf>
    <xf numFmtId="0" fontId="29" fillId="4" borderId="0" xfId="0" applyFont="1" applyFill="1" applyAlignment="1">
      <alignment horizontal="center" vertical="center"/>
    </xf>
    <xf numFmtId="0" fontId="32" fillId="0" borderId="0" xfId="0" applyFont="1" applyAlignment="1">
      <alignment horizontal="center" vertical="center"/>
    </xf>
    <xf numFmtId="0" fontId="29" fillId="0" borderId="0" xfId="0" applyFont="1" applyAlignment="1">
      <alignment horizontal="center" vertical="center"/>
    </xf>
    <xf numFmtId="0" fontId="56" fillId="7" borderId="0" xfId="0" applyFont="1" applyFill="1" applyAlignment="1">
      <alignment horizontal="center" vertical="center"/>
    </xf>
    <xf numFmtId="0" fontId="58" fillId="7" borderId="0" xfId="1" applyNumberFormat="1" applyFont="1" applyFill="1" applyBorder="1" applyAlignment="1" applyProtection="1">
      <alignment vertical="top"/>
    </xf>
    <xf numFmtId="0" fontId="58" fillId="7" borderId="13" xfId="1" applyNumberFormat="1" applyFont="1" applyFill="1" applyBorder="1" applyAlignment="1" applyProtection="1">
      <alignment vertical="center"/>
    </xf>
    <xf numFmtId="0" fontId="56" fillId="7" borderId="13" xfId="0" applyFont="1" applyFill="1" applyBorder="1" applyAlignment="1">
      <alignment horizontal="center" vertical="center"/>
    </xf>
    <xf numFmtId="0" fontId="90" fillId="7" borderId="13" xfId="1" applyNumberFormat="1" applyFont="1" applyFill="1" applyBorder="1" applyAlignment="1" applyProtection="1">
      <alignment vertical="center"/>
    </xf>
    <xf numFmtId="0" fontId="90" fillId="7" borderId="28" xfId="1" applyNumberFormat="1" applyFont="1" applyFill="1" applyBorder="1" applyAlignment="1" applyProtection="1">
      <alignment horizontal="left" vertical="top"/>
    </xf>
    <xf numFmtId="0" fontId="59" fillId="7" borderId="13" xfId="1" applyNumberFormat="1" applyFont="1" applyFill="1" applyBorder="1" applyAlignment="1" applyProtection="1">
      <alignment vertical="center"/>
    </xf>
    <xf numFmtId="0" fontId="56" fillId="0" borderId="0" xfId="0" applyFont="1" applyAlignment="1">
      <alignment vertical="center" wrapText="1"/>
    </xf>
    <xf numFmtId="0" fontId="55" fillId="0" borderId="13" xfId="1" applyNumberFormat="1" applyFont="1" applyFill="1" applyBorder="1" applyAlignment="1" applyProtection="1">
      <alignment vertical="center" wrapText="1"/>
    </xf>
    <xf numFmtId="0" fontId="60" fillId="0" borderId="13" xfId="1" applyNumberFormat="1" applyFont="1" applyFill="1" applyBorder="1" applyAlignment="1" applyProtection="1">
      <alignment vertical="center"/>
    </xf>
    <xf numFmtId="0" fontId="11" fillId="0" borderId="41" xfId="0" applyFont="1" applyBorder="1" applyAlignment="1">
      <alignment horizontal="center" vertical="center"/>
    </xf>
    <xf numFmtId="0" fontId="10" fillId="0" borderId="115" xfId="0" applyFont="1" applyBorder="1" applyAlignment="1">
      <alignment horizontal="center" vertical="center"/>
    </xf>
    <xf numFmtId="0" fontId="11" fillId="0" borderId="116" xfId="0" applyFont="1" applyBorder="1" applyAlignment="1">
      <alignment horizontal="center" vertical="center"/>
    </xf>
    <xf numFmtId="0" fontId="11" fillId="0" borderId="117" xfId="0" applyFont="1" applyBorder="1" applyAlignment="1">
      <alignment horizontal="center" vertical="center"/>
    </xf>
    <xf numFmtId="0" fontId="51" fillId="0" borderId="22" xfId="0" applyFont="1" applyBorder="1">
      <alignment vertical="center"/>
    </xf>
    <xf numFmtId="0" fontId="17" fillId="0" borderId="22" xfId="0" applyFont="1" applyBorder="1">
      <alignment vertical="center"/>
    </xf>
    <xf numFmtId="0" fontId="77" fillId="0" borderId="74" xfId="0" applyFont="1" applyBorder="1" applyAlignment="1">
      <alignment horizontal="center" vertical="center"/>
    </xf>
    <xf numFmtId="0" fontId="77" fillId="0" borderId="75" xfId="0" applyFont="1" applyBorder="1" applyAlignment="1">
      <alignment horizontal="center" vertical="center"/>
    </xf>
    <xf numFmtId="0" fontId="0" fillId="15" borderId="76" xfId="0" applyFill="1" applyBorder="1" applyAlignment="1">
      <alignment horizontal="center" vertical="center"/>
    </xf>
    <xf numFmtId="0" fontId="0" fillId="15" borderId="75" xfId="0" applyFill="1" applyBorder="1" applyAlignment="1">
      <alignment horizontal="center" vertical="center"/>
    </xf>
    <xf numFmtId="0" fontId="77" fillId="0" borderId="15" xfId="0" applyFont="1" applyBorder="1" applyAlignment="1">
      <alignment horizontal="center" vertical="center"/>
    </xf>
    <xf numFmtId="0" fontId="77" fillId="0" borderId="16" xfId="0" applyFont="1" applyBorder="1" applyAlignment="1">
      <alignment horizontal="center" vertical="center"/>
    </xf>
    <xf numFmtId="0" fontId="0" fillId="15" borderId="15" xfId="0" applyFill="1" applyBorder="1" applyAlignment="1">
      <alignment horizontal="center" vertical="center"/>
    </xf>
    <xf numFmtId="0" fontId="0" fillId="15" borderId="16" xfId="0" applyFill="1" applyBorder="1" applyAlignment="1">
      <alignment horizontal="center" vertical="center"/>
    </xf>
    <xf numFmtId="0" fontId="0" fillId="15" borderId="14" xfId="0" applyFill="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11" fillId="0" borderId="22" xfId="0" applyFont="1" applyBorder="1" applyAlignment="1">
      <alignment horizontal="center" vertical="center" shrinkToFit="1"/>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5" fillId="0" borderId="22" xfId="0" applyFont="1" applyBorder="1" applyAlignment="1">
      <alignment horizontal="center" vertical="center"/>
    </xf>
    <xf numFmtId="0" fontId="5" fillId="0" borderId="74" xfId="0" applyFont="1" applyBorder="1" applyAlignment="1">
      <alignment horizontal="center" vertical="center"/>
    </xf>
    <xf numFmtId="0" fontId="5" fillId="0" borderId="113" xfId="0" applyFont="1" applyBorder="1" applyAlignment="1">
      <alignment horizontal="center" vertical="center"/>
    </xf>
    <xf numFmtId="0" fontId="5" fillId="0" borderId="114" xfId="0" applyFont="1" applyBorder="1" applyAlignment="1">
      <alignment horizontal="center" vertical="center"/>
    </xf>
    <xf numFmtId="0" fontId="5" fillId="0" borderId="76" xfId="0" applyFont="1" applyBorder="1" applyAlignment="1">
      <alignment horizontal="center" vertical="center"/>
    </xf>
    <xf numFmtId="0" fontId="5" fillId="0" borderId="75" xfId="0" applyFont="1" applyBorder="1" applyAlignment="1">
      <alignment horizontal="center" vertical="center"/>
    </xf>
    <xf numFmtId="0" fontId="9" fillId="0" borderId="0" xfId="0" applyFont="1" applyAlignment="1">
      <alignment horizontal="center" vertical="center" wrapText="1"/>
    </xf>
    <xf numFmtId="0" fontId="14" fillId="0" borderId="0" xfId="0" applyFont="1" applyAlignment="1">
      <alignment horizontal="center" vertic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0" fontId="10" fillId="0" borderId="88" xfId="0" applyFont="1" applyBorder="1" applyAlignment="1">
      <alignment horizontal="center" vertical="center"/>
    </xf>
    <xf numFmtId="0" fontId="10" fillId="0" borderId="64" xfId="0" applyFont="1" applyBorder="1" applyAlignment="1">
      <alignment horizontal="center"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93" xfId="0" applyFont="1" applyBorder="1" applyAlignment="1">
      <alignment horizontal="center" vertical="center"/>
    </xf>
    <xf numFmtId="0" fontId="10" fillId="0" borderId="90" xfId="0" applyFont="1" applyBorder="1" applyAlignment="1">
      <alignment horizontal="center" vertical="center"/>
    </xf>
    <xf numFmtId="0" fontId="10" fillId="0" borderId="92" xfId="0" applyFont="1" applyBorder="1" applyAlignment="1">
      <alignment horizontal="center" vertical="center"/>
    </xf>
    <xf numFmtId="0" fontId="10" fillId="0" borderId="86" xfId="0" applyFont="1" applyBorder="1" applyAlignment="1">
      <alignment horizontal="center" vertical="center"/>
    </xf>
    <xf numFmtId="0" fontId="10" fillId="0" borderId="87" xfId="0" applyFont="1" applyBorder="1" applyAlignment="1">
      <alignment horizontal="center" vertical="center"/>
    </xf>
    <xf numFmtId="0" fontId="10" fillId="0" borderId="63" xfId="0" applyFont="1" applyBorder="1" applyAlignment="1">
      <alignment horizontal="center" vertical="center"/>
    </xf>
    <xf numFmtId="0" fontId="10" fillId="0" borderId="94" xfId="0" applyFont="1" applyBorder="1" applyAlignment="1">
      <alignment horizontal="center" vertical="center"/>
    </xf>
    <xf numFmtId="0" fontId="10" fillId="0" borderId="89" xfId="0" applyFont="1" applyBorder="1" applyAlignment="1">
      <alignment horizontal="center" vertical="center"/>
    </xf>
    <xf numFmtId="0" fontId="10" fillId="0" borderId="91" xfId="0" applyFont="1"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7" borderId="76" xfId="0" applyFill="1" applyBorder="1" applyAlignment="1">
      <alignment horizontal="center" vertical="center"/>
    </xf>
    <xf numFmtId="0" fontId="0" fillId="7" borderId="75" xfId="0" applyFill="1" applyBorder="1" applyAlignment="1">
      <alignment horizontal="center" vertical="center"/>
    </xf>
    <xf numFmtId="0" fontId="10" fillId="0" borderId="95" xfId="0" applyFont="1" applyBorder="1" applyAlignment="1">
      <alignment horizontal="center" vertical="center"/>
    </xf>
    <xf numFmtId="0" fontId="10" fillId="0" borderId="68"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xf>
    <xf numFmtId="0" fontId="10" fillId="0" borderId="101" xfId="0" applyFont="1" applyBorder="1" applyAlignment="1">
      <alignment horizontal="center" vertical="center"/>
    </xf>
    <xf numFmtId="0" fontId="10" fillId="0" borderId="102" xfId="0" applyFont="1" applyBorder="1" applyAlignment="1">
      <alignment horizontal="center" vertical="center"/>
    </xf>
    <xf numFmtId="0" fontId="5" fillId="0" borderId="44" xfId="0" applyFont="1" applyBorder="1" applyAlignment="1">
      <alignment horizontal="center" vertical="center"/>
    </xf>
    <xf numFmtId="0" fontId="5" fillId="0" borderId="104" xfId="0" applyFont="1" applyBorder="1" applyAlignment="1">
      <alignment horizontal="center" vertical="center"/>
    </xf>
    <xf numFmtId="0" fontId="10" fillId="0" borderId="105" xfId="0" applyFont="1" applyBorder="1" applyAlignment="1">
      <alignment horizontal="center" vertical="center"/>
    </xf>
    <xf numFmtId="0" fontId="10" fillId="0" borderId="106" xfId="0" applyFont="1" applyBorder="1" applyAlignment="1">
      <alignment horizontal="center" vertical="center"/>
    </xf>
    <xf numFmtId="0" fontId="5" fillId="0" borderId="110" xfId="0" applyFont="1" applyBorder="1" applyAlignment="1">
      <alignment horizontal="center" vertical="center"/>
    </xf>
    <xf numFmtId="0" fontId="5" fillId="0" borderId="111"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74" xfId="0" applyFill="1" applyBorder="1" applyAlignment="1">
      <alignment horizontal="center" vertical="center"/>
    </xf>
    <xf numFmtId="0" fontId="0" fillId="4" borderId="76" xfId="0" applyFill="1" applyBorder="1" applyAlignment="1">
      <alignment horizontal="center" vertical="center"/>
    </xf>
    <xf numFmtId="0" fontId="0" fillId="4" borderId="75" xfId="0" applyFill="1" applyBorder="1" applyAlignment="1">
      <alignment horizontal="center" vertical="center"/>
    </xf>
    <xf numFmtId="0" fontId="0" fillId="17" borderId="74" xfId="0" applyFill="1" applyBorder="1" applyAlignment="1">
      <alignment horizontal="center" vertical="center"/>
    </xf>
    <xf numFmtId="0" fontId="0" fillId="17" borderId="76" xfId="0" applyFill="1" applyBorder="1" applyAlignment="1">
      <alignment horizontal="center" vertical="center"/>
    </xf>
    <xf numFmtId="0" fontId="0" fillId="17" borderId="75" xfId="0" applyFill="1" applyBorder="1" applyAlignment="1">
      <alignment horizontal="center" vertical="center"/>
    </xf>
    <xf numFmtId="0" fontId="0" fillId="12" borderId="74" xfId="0" applyFill="1" applyBorder="1" applyAlignment="1">
      <alignment horizontal="center" vertical="center"/>
    </xf>
    <xf numFmtId="0" fontId="0" fillId="12" borderId="76" xfId="0" applyFill="1" applyBorder="1" applyAlignment="1">
      <alignment horizontal="center" vertical="center"/>
    </xf>
    <xf numFmtId="0" fontId="0" fillId="12" borderId="75" xfId="0" applyFill="1" applyBorder="1" applyAlignment="1">
      <alignment horizontal="center" vertical="center"/>
    </xf>
    <xf numFmtId="0" fontId="16" fillId="0" borderId="13" xfId="0" applyFont="1" applyBorder="1" applyAlignment="1">
      <alignment horizontal="center" vertical="center"/>
    </xf>
    <xf numFmtId="0" fontId="68" fillId="18" borderId="13" xfId="0" applyFont="1" applyFill="1" applyBorder="1" applyAlignment="1">
      <alignment horizontal="center" vertical="center"/>
    </xf>
    <xf numFmtId="0" fontId="0" fillId="0" borderId="16" xfId="0" applyBorder="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73" fillId="0" borderId="13" xfId="0" applyFont="1" applyBorder="1" applyAlignment="1">
      <alignment horizontal="center" vertical="center"/>
    </xf>
    <xf numFmtId="0" fontId="73" fillId="7" borderId="13" xfId="0" applyFont="1" applyFill="1" applyBorder="1" applyAlignment="1">
      <alignment horizontal="center" vertical="center"/>
    </xf>
    <xf numFmtId="0" fontId="40" fillId="0" borderId="13" xfId="0" applyFont="1" applyBorder="1" applyAlignment="1">
      <alignment horizontal="center" vertical="center"/>
    </xf>
    <xf numFmtId="0" fontId="32" fillId="0" borderId="13" xfId="0" applyFont="1" applyBorder="1" applyAlignment="1">
      <alignment horizontal="center" vertical="center"/>
    </xf>
    <xf numFmtId="0" fontId="18" fillId="12" borderId="0" xfId="0" applyFont="1" applyFill="1" applyAlignment="1">
      <alignment horizontal="center" vertical="center" wrapText="1"/>
    </xf>
    <xf numFmtId="0" fontId="18" fillId="12" borderId="112" xfId="0" applyFont="1" applyFill="1" applyBorder="1" applyAlignment="1">
      <alignment horizontal="center" vertical="center" wrapText="1"/>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29" fillId="0" borderId="13" xfId="0" applyFont="1" applyBorder="1" applyAlignment="1">
      <alignment horizontal="center" vertical="center"/>
    </xf>
    <xf numFmtId="0" fontId="21" fillId="2" borderId="15" xfId="0" applyFont="1" applyFill="1" applyBorder="1" applyAlignment="1">
      <alignment horizontal="center" vertical="center"/>
    </xf>
    <xf numFmtId="0" fontId="21" fillId="2" borderId="16" xfId="0" applyFont="1" applyFill="1" applyBorder="1" applyAlignment="1">
      <alignment horizontal="center" vertical="center"/>
    </xf>
    <xf numFmtId="0" fontId="68" fillId="18" borderId="15" xfId="0" applyFont="1" applyFill="1" applyBorder="1" applyAlignment="1">
      <alignment horizontal="center" vertical="center"/>
    </xf>
    <xf numFmtId="0" fontId="68" fillId="18" borderId="16" xfId="0" applyFont="1" applyFill="1" applyBorder="1" applyAlignment="1">
      <alignment horizontal="center" vertical="center"/>
    </xf>
    <xf numFmtId="0" fontId="68" fillId="18" borderId="14" xfId="0" applyFont="1" applyFill="1" applyBorder="1" applyAlignment="1">
      <alignment horizontal="center" vertical="center"/>
    </xf>
    <xf numFmtId="0" fontId="16" fillId="0" borderId="23" xfId="0" applyFont="1" applyBorder="1" applyAlignment="1">
      <alignment horizontal="center" vertical="center"/>
    </xf>
    <xf numFmtId="0" fontId="24" fillId="0" borderId="13" xfId="0" applyFont="1" applyBorder="1" applyAlignment="1">
      <alignment horizontal="center" vertical="center"/>
    </xf>
    <xf numFmtId="0" fontId="23" fillId="0" borderId="15"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4" xfId="0" applyFont="1" applyBorder="1" applyAlignment="1">
      <alignment horizontal="center" vertical="center" shrinkToFit="1"/>
    </xf>
    <xf numFmtId="0" fontId="17" fillId="0" borderId="21" xfId="0" applyFont="1" applyBorder="1" applyAlignment="1">
      <alignment horizontal="center" vertical="center"/>
    </xf>
    <xf numFmtId="0" fontId="29" fillId="0" borderId="21" xfId="0" applyFont="1" applyBorder="1" applyAlignment="1">
      <alignment horizontal="center" vertical="center"/>
    </xf>
    <xf numFmtId="0" fontId="16" fillId="0" borderId="16" xfId="0" applyFont="1" applyBorder="1" applyAlignment="1">
      <alignment horizontal="center" vertical="center"/>
    </xf>
    <xf numFmtId="0" fontId="23" fillId="11" borderId="15" xfId="0" applyFont="1" applyFill="1" applyBorder="1" applyAlignment="1">
      <alignment horizontal="center" vertical="center" shrinkToFit="1"/>
    </xf>
    <xf numFmtId="0" fontId="23" fillId="11" borderId="16" xfId="0" applyFont="1" applyFill="1" applyBorder="1" applyAlignment="1">
      <alignment horizontal="center" vertical="center" shrinkToFit="1"/>
    </xf>
    <xf numFmtId="0" fontId="23" fillId="11" borderId="14" xfId="0" applyFont="1" applyFill="1" applyBorder="1" applyAlignment="1">
      <alignment horizontal="center" vertical="center" shrinkToFit="1"/>
    </xf>
    <xf numFmtId="0" fontId="54" fillId="11" borderId="15" xfId="0" applyFont="1" applyFill="1" applyBorder="1" applyAlignment="1">
      <alignment horizontal="center" vertical="center" shrinkToFit="1"/>
    </xf>
    <xf numFmtId="0" fontId="54" fillId="11" borderId="16" xfId="0" applyFont="1" applyFill="1" applyBorder="1" applyAlignment="1">
      <alignment horizontal="center" vertical="center" shrinkToFit="1"/>
    </xf>
    <xf numFmtId="0" fontId="54" fillId="11" borderId="14" xfId="0" applyFont="1" applyFill="1" applyBorder="1" applyAlignment="1">
      <alignment horizontal="center" vertical="center" shrinkToFit="1"/>
    </xf>
    <xf numFmtId="0" fontId="88" fillId="0" borderId="0" xfId="0" applyFont="1" applyAlignment="1">
      <alignment horizontal="right" vertical="center" wrapText="1" shrinkToFit="1"/>
    </xf>
    <xf numFmtId="0" fontId="88" fillId="0" borderId="6" xfId="0" applyFont="1" applyBorder="1" applyAlignment="1">
      <alignment horizontal="right" vertical="center" wrapText="1" shrinkToFit="1"/>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23" fillId="0" borderId="5" xfId="0" applyFont="1" applyBorder="1" applyAlignment="1">
      <alignment horizontal="center" vertical="center"/>
    </xf>
    <xf numFmtId="0" fontId="23" fillId="0" borderId="22" xfId="0" applyFont="1" applyBorder="1" applyAlignment="1">
      <alignment horizontal="center" vertical="center"/>
    </xf>
    <xf numFmtId="0" fontId="23" fillId="0" borderId="4" xfId="0" applyFont="1" applyBorder="1" applyAlignment="1">
      <alignment horizontal="center" vertical="center"/>
    </xf>
    <xf numFmtId="0" fontId="32" fillId="7" borderId="9" xfId="0" applyFont="1" applyFill="1" applyBorder="1" applyAlignment="1">
      <alignment horizontal="center" vertical="center"/>
    </xf>
    <xf numFmtId="0" fontId="32" fillId="7" borderId="8" xfId="0" applyFont="1" applyFill="1" applyBorder="1" applyAlignment="1">
      <alignment horizontal="center" vertical="center"/>
    </xf>
    <xf numFmtId="0" fontId="32" fillId="7" borderId="7" xfId="0" applyFont="1" applyFill="1" applyBorder="1" applyAlignment="1">
      <alignment horizontal="center" vertical="center"/>
    </xf>
    <xf numFmtId="0" fontId="32" fillId="7" borderId="3" xfId="0" applyFont="1" applyFill="1" applyBorder="1" applyAlignment="1">
      <alignment horizontal="center" vertical="center"/>
    </xf>
    <xf numFmtId="0" fontId="32" fillId="7" borderId="2" xfId="0" applyFont="1" applyFill="1" applyBorder="1" applyAlignment="1">
      <alignment horizontal="center" vertical="center"/>
    </xf>
    <xf numFmtId="0" fontId="32" fillId="7" borderId="1" xfId="0" applyFont="1" applyFill="1" applyBorder="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xf>
    <xf numFmtId="0" fontId="30" fillId="0" borderId="0" xfId="0" applyFont="1" applyAlignment="1">
      <alignment horizontal="center" vertical="center"/>
    </xf>
    <xf numFmtId="0" fontId="57" fillId="0" borderId="0" xfId="1" applyNumberFormat="1" applyFont="1" applyFill="1" applyBorder="1" applyAlignment="1" applyProtection="1">
      <alignment horizontal="center" vertical="center"/>
    </xf>
    <xf numFmtId="0" fontId="14" fillId="8" borderId="114" xfId="0" applyFont="1" applyFill="1" applyBorder="1" applyAlignment="1">
      <alignment horizontal="center" vertical="center"/>
    </xf>
    <xf numFmtId="0" fontId="14" fillId="8" borderId="75" xfId="0" applyFont="1" applyFill="1" applyBorder="1" applyAlignment="1">
      <alignment horizontal="center" vertical="center"/>
    </xf>
    <xf numFmtId="0" fontId="5" fillId="0" borderId="121"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5" fillId="0" borderId="118" xfId="0" applyFont="1" applyBorder="1" applyAlignment="1">
      <alignment horizontal="center" vertical="center"/>
    </xf>
    <xf numFmtId="0" fontId="5" fillId="0" borderId="47" xfId="0" applyFont="1" applyBorder="1" applyAlignment="1">
      <alignment horizontal="center" vertical="center"/>
    </xf>
    <xf numFmtId="0" fontId="0" fillId="0" borderId="22" xfId="0" applyBorder="1" applyAlignment="1">
      <alignment horizontal="center" vertical="center"/>
    </xf>
    <xf numFmtId="0" fontId="5" fillId="0" borderId="119" xfId="0" applyFont="1" applyBorder="1" applyAlignment="1">
      <alignment horizontal="center" vertical="center"/>
    </xf>
    <xf numFmtId="0" fontId="5" fillId="0" borderId="120" xfId="0" applyFont="1" applyBorder="1" applyAlignment="1">
      <alignment horizontal="center" vertical="center"/>
    </xf>
    <xf numFmtId="0" fontId="10" fillId="0" borderId="39" xfId="0" applyFont="1" applyBorder="1" applyAlignment="1">
      <alignment horizontal="center" vertical="center" textRotation="255"/>
    </xf>
    <xf numFmtId="0" fontId="10" fillId="0" borderId="44" xfId="0" applyFont="1" applyBorder="1" applyAlignment="1">
      <alignment horizontal="center" vertical="center" textRotation="255"/>
    </xf>
    <xf numFmtId="0" fontId="10" fillId="0" borderId="51" xfId="0" applyFont="1" applyBorder="1" applyAlignment="1">
      <alignment horizontal="center" vertical="center" textRotation="255"/>
    </xf>
    <xf numFmtId="0" fontId="5" fillId="0" borderId="39" xfId="0" applyFont="1" applyBorder="1" applyAlignment="1">
      <alignment horizontal="center" vertical="center"/>
    </xf>
    <xf numFmtId="0" fontId="5" fillId="0" borderId="43" xfId="0" applyFont="1" applyBorder="1" applyAlignment="1">
      <alignment horizontal="center" vertical="center"/>
    </xf>
    <xf numFmtId="0" fontId="10" fillId="0" borderId="99" xfId="0" applyFont="1" applyBorder="1" applyAlignment="1">
      <alignment horizontal="center" vertical="center" textRotation="255"/>
    </xf>
    <xf numFmtId="0" fontId="5" fillId="0" borderId="6"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13" fillId="0" borderId="12" xfId="0" applyFont="1" applyBorder="1" applyAlignment="1">
      <alignment horizontal="center" vertical="center"/>
    </xf>
    <xf numFmtId="0" fontId="13" fillId="0" borderId="22" xfId="0" applyFont="1" applyBorder="1" applyAlignment="1">
      <alignment horizontal="center" vertical="center"/>
    </xf>
    <xf numFmtId="0" fontId="5" fillId="0" borderId="38" xfId="0" applyFont="1" applyBorder="1" applyAlignment="1">
      <alignment horizontal="center" vertical="center"/>
    </xf>
    <xf numFmtId="0" fontId="5" fillId="0" borderId="24" xfId="0" applyFont="1" applyBorder="1" applyAlignment="1">
      <alignment horizontal="center" vertical="center"/>
    </xf>
    <xf numFmtId="0" fontId="7" fillId="0" borderId="28" xfId="0" applyFont="1" applyBorder="1" applyAlignment="1">
      <alignment horizontal="center" vertical="center"/>
    </xf>
    <xf numFmtId="0" fontId="7" fillId="0" borderId="0" xfId="0" applyFont="1" applyAlignment="1">
      <alignment horizontal="center" vertical="center"/>
    </xf>
    <xf numFmtId="0" fontId="16" fillId="0" borderId="12" xfId="0" applyFont="1" applyBorder="1" applyAlignment="1">
      <alignment horizontal="center" vertical="center"/>
    </xf>
    <xf numFmtId="0" fontId="31" fillId="0" borderId="0" xfId="0" applyFont="1" applyAlignment="1">
      <alignment horizontal="left" vertical="center" wrapText="1"/>
    </xf>
    <xf numFmtId="0" fontId="31" fillId="0" borderId="0" xfId="0" applyFont="1" applyAlignment="1">
      <alignment horizontal="left" vertical="center"/>
    </xf>
    <xf numFmtId="0" fontId="31" fillId="0" borderId="6" xfId="0" applyFont="1" applyBorder="1" applyAlignment="1">
      <alignment horizontal="left" vertical="center"/>
    </xf>
    <xf numFmtId="0" fontId="32" fillId="0" borderId="9" xfId="0" applyFont="1" applyBorder="1" applyAlignment="1">
      <alignment horizontal="center" vertical="center"/>
    </xf>
    <xf numFmtId="0" fontId="32" fillId="0" borderId="8" xfId="0" applyFont="1" applyBorder="1" applyAlignment="1">
      <alignment horizontal="center" vertical="center"/>
    </xf>
    <xf numFmtId="0" fontId="32" fillId="0" borderId="7" xfId="0" applyFont="1" applyBorder="1" applyAlignment="1">
      <alignment horizontal="center" vertical="center"/>
    </xf>
    <xf numFmtId="0" fontId="32" fillId="0" borderId="3" xfId="0" applyFont="1" applyBorder="1" applyAlignment="1">
      <alignment horizontal="center" vertical="center"/>
    </xf>
    <xf numFmtId="0" fontId="32" fillId="0" borderId="2" xfId="0" applyFont="1" applyBorder="1" applyAlignment="1">
      <alignment horizontal="center" vertical="center"/>
    </xf>
    <xf numFmtId="0" fontId="32" fillId="0" borderId="1" xfId="0" applyFont="1" applyBorder="1" applyAlignment="1">
      <alignment horizontal="center" vertical="center"/>
    </xf>
    <xf numFmtId="0" fontId="16" fillId="0" borderId="15" xfId="0" applyFont="1" applyBorder="1" applyAlignment="1">
      <alignment horizontal="left" vertical="center"/>
    </xf>
    <xf numFmtId="0" fontId="16" fillId="0" borderId="14" xfId="0" applyFont="1" applyBorder="1" applyAlignment="1">
      <alignment horizontal="left" vertical="center"/>
    </xf>
    <xf numFmtId="0" fontId="16" fillId="0" borderId="15" xfId="0" applyFont="1" applyBorder="1">
      <alignment vertical="center"/>
    </xf>
    <xf numFmtId="0" fontId="16" fillId="0" borderId="23" xfId="0" applyFont="1" applyBorder="1">
      <alignment vertical="center"/>
    </xf>
    <xf numFmtId="0" fontId="29" fillId="4" borderId="21" xfId="0" applyFont="1" applyFill="1" applyBorder="1" applyAlignment="1">
      <alignment horizontal="center" vertical="center"/>
    </xf>
    <xf numFmtId="0" fontId="16" fillId="0" borderId="20" xfId="0" applyFont="1" applyBorder="1" applyAlignment="1">
      <alignment horizontal="center" vertical="center"/>
    </xf>
    <xf numFmtId="0" fontId="32" fillId="2" borderId="9"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3" xfId="0" applyFont="1" applyFill="1" applyBorder="1" applyAlignment="1">
      <alignment horizontal="center" vertical="center"/>
    </xf>
    <xf numFmtId="0" fontId="32" fillId="2" borderId="2" xfId="0" applyFont="1" applyFill="1" applyBorder="1" applyAlignment="1">
      <alignment horizontal="center" vertical="center"/>
    </xf>
    <xf numFmtId="0" fontId="32" fillId="2" borderId="1" xfId="0" applyFont="1" applyFill="1" applyBorder="1" applyAlignment="1">
      <alignment horizontal="center" vertical="center"/>
    </xf>
    <xf numFmtId="0" fontId="29" fillId="3" borderId="13" xfId="0" applyFont="1" applyFill="1" applyBorder="1" applyAlignment="1">
      <alignment horizontal="center" vertical="center"/>
    </xf>
    <xf numFmtId="0" fontId="21" fillId="7" borderId="15" xfId="0" applyFont="1" applyFill="1" applyBorder="1" applyAlignment="1">
      <alignment horizontal="center" vertical="center"/>
    </xf>
    <xf numFmtId="0" fontId="21" fillId="7" borderId="16" xfId="0" applyFont="1" applyFill="1" applyBorder="1" applyAlignment="1">
      <alignment horizontal="center" vertical="center"/>
    </xf>
    <xf numFmtId="0" fontId="30" fillId="6" borderId="13" xfId="0" applyFont="1" applyFill="1" applyBorder="1" applyAlignment="1">
      <alignment horizontal="center" vertical="center"/>
    </xf>
    <xf numFmtId="0" fontId="56" fillId="0" borderId="13" xfId="0" applyFont="1" applyBorder="1" applyAlignment="1">
      <alignment horizontal="center" vertical="center"/>
    </xf>
    <xf numFmtId="0" fontId="65"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6" xfId="0" applyFont="1" applyBorder="1" applyAlignment="1">
      <alignment horizontal="center" vertical="center"/>
    </xf>
    <xf numFmtId="0" fontId="16" fillId="0" borderId="5" xfId="0" applyFont="1" applyBorder="1" applyAlignment="1">
      <alignment horizontal="center" vertical="center"/>
    </xf>
    <xf numFmtId="0" fontId="16" fillId="0" borderId="22" xfId="0" applyFont="1" applyBorder="1" applyAlignment="1">
      <alignment horizontal="center" vertical="center"/>
    </xf>
    <xf numFmtId="0" fontId="16" fillId="0" borderId="27" xfId="0" applyFont="1" applyBorder="1" applyAlignment="1">
      <alignment horizontal="center" vertical="center"/>
    </xf>
    <xf numFmtId="0" fontId="16" fillId="0" borderId="24" xfId="0" applyFont="1" applyBorder="1" applyAlignment="1">
      <alignment horizontal="center" vertical="center"/>
    </xf>
    <xf numFmtId="0" fontId="23" fillId="0" borderId="5" xfId="0" applyFont="1" applyBorder="1" applyAlignment="1">
      <alignment horizontal="center" vertical="center" shrinkToFit="1"/>
    </xf>
    <xf numFmtId="0" fontId="23" fillId="0" borderId="22" xfId="0" applyFont="1" applyBorder="1" applyAlignment="1">
      <alignment horizontal="center" vertical="center" shrinkToFit="1"/>
    </xf>
    <xf numFmtId="0" fontId="23" fillId="0" borderId="24" xfId="0" applyFont="1" applyBorder="1" applyAlignment="1">
      <alignment horizontal="center" vertical="center" shrinkToFit="1"/>
    </xf>
    <xf numFmtId="0" fontId="0" fillId="12" borderId="0" xfId="0" applyFill="1" applyAlignment="1">
      <alignment horizontal="center" vertical="center"/>
    </xf>
    <xf numFmtId="0" fontId="0" fillId="13" borderId="0" xfId="0" applyFill="1" applyAlignment="1">
      <alignment horizontal="center" vertical="center"/>
    </xf>
    <xf numFmtId="0" fontId="0" fillId="4" borderId="0" xfId="0" applyFill="1" applyAlignment="1">
      <alignment horizontal="center" vertical="center"/>
    </xf>
    <xf numFmtId="0" fontId="56" fillId="0" borderId="15" xfId="0" applyFont="1" applyBorder="1" applyAlignment="1">
      <alignment horizontal="center" vertical="center"/>
    </xf>
    <xf numFmtId="0" fontId="56" fillId="0" borderId="14" xfId="0" applyFont="1" applyBorder="1" applyAlignment="1">
      <alignment horizontal="center" vertical="center"/>
    </xf>
    <xf numFmtId="0" fontId="68" fillId="0" borderId="15" xfId="0" applyFont="1" applyBorder="1" applyAlignment="1">
      <alignment horizontal="center" vertical="center"/>
    </xf>
    <xf numFmtId="0" fontId="68" fillId="0" borderId="16" xfId="0" applyFont="1" applyBorder="1" applyAlignment="1">
      <alignment horizontal="center" vertical="center"/>
    </xf>
    <xf numFmtId="0" fontId="68" fillId="0" borderId="14" xfId="0" applyFont="1" applyBorder="1" applyAlignment="1">
      <alignment horizontal="center" vertical="center"/>
    </xf>
    <xf numFmtId="0" fontId="56" fillId="0" borderId="16" xfId="0" applyFont="1" applyBorder="1" applyAlignment="1">
      <alignment horizontal="center" vertical="center"/>
    </xf>
    <xf numFmtId="0" fontId="63" fillId="0" borderId="22" xfId="0" applyFont="1" applyBorder="1" applyAlignment="1">
      <alignment horizontal="center" vertical="center"/>
    </xf>
    <xf numFmtId="0" fontId="64" fillId="0" borderId="22" xfId="0" applyFont="1" applyBorder="1" applyAlignment="1">
      <alignment horizontal="center" vertical="center"/>
    </xf>
    <xf numFmtId="0" fontId="70" fillId="0" borderId="15" xfId="0" applyFont="1" applyBorder="1" applyAlignment="1">
      <alignment horizontal="center" vertical="center" shrinkToFit="1"/>
    </xf>
    <xf numFmtId="0" fontId="70" fillId="0" borderId="16" xfId="0" applyFont="1" applyBorder="1" applyAlignment="1">
      <alignment horizontal="center" vertical="center" shrinkToFit="1"/>
    </xf>
    <xf numFmtId="0" fontId="70" fillId="0" borderId="14" xfId="0" applyFont="1" applyBorder="1" applyAlignment="1">
      <alignment horizontal="center" vertical="center" shrinkToFit="1"/>
    </xf>
    <xf numFmtId="0" fontId="69" fillId="0" borderId="13" xfId="0" applyFont="1" applyBorder="1" applyAlignment="1">
      <alignment horizontal="center" vertical="center"/>
    </xf>
    <xf numFmtId="0" fontId="61" fillId="0" borderId="21" xfId="0" applyFont="1" applyBorder="1" applyAlignment="1">
      <alignment horizontal="center" vertical="center"/>
    </xf>
    <xf numFmtId="0" fontId="66" fillId="0" borderId="21" xfId="0" applyFont="1" applyBorder="1" applyAlignment="1">
      <alignment horizontal="center" vertical="center"/>
    </xf>
    <xf numFmtId="0" fontId="56" fillId="0" borderId="20" xfId="0" applyFont="1" applyBorder="1" applyAlignment="1">
      <alignment horizontal="center" vertical="center"/>
    </xf>
    <xf numFmtId="0" fontId="66" fillId="0" borderId="13" xfId="0" applyFont="1" applyBorder="1" applyAlignment="1">
      <alignment horizontal="center" vertical="center"/>
    </xf>
    <xf numFmtId="0" fontId="67" fillId="9" borderId="15" xfId="0" applyFont="1" applyFill="1" applyBorder="1" applyAlignment="1">
      <alignment horizontal="center" vertical="center"/>
    </xf>
    <xf numFmtId="0" fontId="67" fillId="9" borderId="16" xfId="0" applyFont="1" applyFill="1" applyBorder="1" applyAlignment="1">
      <alignment horizontal="center" vertical="center"/>
    </xf>
    <xf numFmtId="0" fontId="56" fillId="0" borderId="15" xfId="0" applyFont="1" applyBorder="1">
      <alignment vertical="center"/>
    </xf>
    <xf numFmtId="0" fontId="56" fillId="0" borderId="23" xfId="0" applyFont="1" applyBorder="1">
      <alignment vertical="center"/>
    </xf>
    <xf numFmtId="0" fontId="56" fillId="0" borderId="12" xfId="0" applyFont="1" applyBorder="1" applyAlignment="1">
      <alignment horizontal="center" vertical="center"/>
    </xf>
    <xf numFmtId="0" fontId="61" fillId="0" borderId="0" xfId="0" applyFont="1" applyAlignment="1">
      <alignment horizontal="left" vertical="center" wrapText="1"/>
    </xf>
    <xf numFmtId="0" fontId="61" fillId="0" borderId="0" xfId="0" applyFont="1" applyAlignment="1">
      <alignment horizontal="left" vertical="center"/>
    </xf>
    <xf numFmtId="0" fontId="61" fillId="0" borderId="6" xfId="0" applyFont="1" applyBorder="1" applyAlignment="1">
      <alignment horizontal="left" vertical="center"/>
    </xf>
    <xf numFmtId="0" fontId="70" fillId="0" borderId="11" xfId="0" applyFont="1" applyBorder="1" applyAlignment="1">
      <alignment horizontal="center" vertical="center"/>
    </xf>
    <xf numFmtId="0" fontId="70" fillId="0" borderId="12" xfId="0" applyFont="1" applyBorder="1" applyAlignment="1">
      <alignment horizontal="center" vertical="center"/>
    </xf>
    <xf numFmtId="0" fontId="70" fillId="0" borderId="10" xfId="0" applyFont="1" applyBorder="1" applyAlignment="1">
      <alignment horizontal="center" vertical="center"/>
    </xf>
    <xf numFmtId="0" fontId="70" fillId="0" borderId="5" xfId="0" applyFont="1" applyBorder="1" applyAlignment="1">
      <alignment horizontal="center" vertical="center"/>
    </xf>
    <xf numFmtId="0" fontId="70" fillId="0" borderId="22" xfId="0" applyFont="1" applyBorder="1" applyAlignment="1">
      <alignment horizontal="center" vertical="center"/>
    </xf>
    <xf numFmtId="0" fontId="70" fillId="0" borderId="4" xfId="0" applyFont="1" applyBorder="1" applyAlignment="1">
      <alignment horizontal="center" vertical="center"/>
    </xf>
    <xf numFmtId="0" fontId="65" fillId="0" borderId="9" xfId="0" applyFont="1" applyBorder="1" applyAlignment="1">
      <alignment horizontal="center" vertical="center"/>
    </xf>
    <xf numFmtId="0" fontId="65" fillId="0" borderId="8" xfId="0" applyFont="1" applyBorder="1" applyAlignment="1">
      <alignment horizontal="center" vertical="center"/>
    </xf>
    <xf numFmtId="0" fontId="65" fillId="0" borderId="7" xfId="0" applyFont="1" applyBorder="1" applyAlignment="1">
      <alignment horizontal="center" vertical="center"/>
    </xf>
    <xf numFmtId="0" fontId="65" fillId="0" borderId="3" xfId="0" applyFont="1" applyBorder="1" applyAlignment="1">
      <alignment horizontal="center" vertical="center"/>
    </xf>
    <xf numFmtId="0" fontId="65" fillId="0" borderId="2" xfId="0" applyFont="1" applyBorder="1" applyAlignment="1">
      <alignment horizontal="center" vertical="center"/>
    </xf>
    <xf numFmtId="0" fontId="65" fillId="0" borderId="1" xfId="0" applyFont="1" applyBorder="1" applyAlignment="1">
      <alignment horizontal="center" vertical="center"/>
    </xf>
    <xf numFmtId="0" fontId="67" fillId="0" borderId="15" xfId="0" applyFont="1" applyBorder="1" applyAlignment="1">
      <alignment horizontal="center" vertical="center"/>
    </xf>
    <xf numFmtId="0" fontId="67" fillId="0" borderId="16" xfId="0" applyFont="1" applyBorder="1" applyAlignment="1">
      <alignment horizontal="center" vertical="center"/>
    </xf>
    <xf numFmtId="0" fontId="88" fillId="7" borderId="0" xfId="0" applyFont="1" applyFill="1">
      <alignment vertical="center"/>
    </xf>
    <xf numFmtId="0" fontId="16" fillId="7" borderId="0" xfId="0" applyFont="1" applyFill="1">
      <alignment vertical="center"/>
    </xf>
    <xf numFmtId="0" fontId="25" fillId="7" borderId="0" xfId="0" applyFont="1" applyFill="1">
      <alignment vertical="center"/>
    </xf>
    <xf numFmtId="0" fontId="20" fillId="0" borderId="0" xfId="0" applyFont="1" applyBorder="1">
      <alignment vertical="center"/>
    </xf>
    <xf numFmtId="0" fontId="91" fillId="7" borderId="0" xfId="0" applyFont="1" applyFill="1" applyBorder="1">
      <alignment vertical="center"/>
    </xf>
    <xf numFmtId="0" fontId="92" fillId="7" borderId="0" xfId="0" applyFont="1" applyFill="1" applyBorder="1">
      <alignment vertical="center"/>
    </xf>
    <xf numFmtId="0" fontId="93" fillId="7" borderId="0" xfId="0" applyFont="1" applyFill="1" applyBorder="1">
      <alignment vertical="center"/>
    </xf>
  </cellXfs>
  <cellStyles count="2">
    <cellStyle name="標準" xfId="0" builtinId="0"/>
    <cellStyle name="標準 2" xfId="1" xr:uid="{07771CFA-CA03-42C5-A188-38B78F3069E1}"/>
  </cellStyles>
  <dxfs count="0"/>
  <tableStyles count="0" defaultTableStyle="TableStyleMedium2" defaultPivotStyle="PivotStyleLight16"/>
  <colors>
    <mruColors>
      <color rgb="FFFFDDFF"/>
      <color rgb="FFBAFECA"/>
      <color rgb="FFD1F3FF"/>
      <color rgb="FFFC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22860</xdr:colOff>
      <xdr:row>99</xdr:row>
      <xdr:rowOff>160020</xdr:rowOff>
    </xdr:from>
    <xdr:to>
      <xdr:col>12</xdr:col>
      <xdr:colOff>68580</xdr:colOff>
      <xdr:row>100</xdr:row>
      <xdr:rowOff>308560</xdr:rowOff>
    </xdr:to>
    <xdr:sp macro="" textlink="">
      <xdr:nvSpPr>
        <xdr:cNvPr id="2" name="吹き出し: 角を丸めた四角形 1">
          <a:extLst>
            <a:ext uri="{FF2B5EF4-FFF2-40B4-BE49-F238E27FC236}">
              <a16:creationId xmlns:a16="http://schemas.microsoft.com/office/drawing/2014/main" id="{571FCD9E-413D-484A-9F49-2A6D7B19BEFE}"/>
            </a:ext>
          </a:extLst>
        </xdr:cNvPr>
        <xdr:cNvSpPr/>
      </xdr:nvSpPr>
      <xdr:spPr>
        <a:xfrm>
          <a:off x="6286500" y="26814780"/>
          <a:ext cx="1424940" cy="430480"/>
        </a:xfrm>
        <a:prstGeom prst="wedgeRoundRectCallout">
          <a:avLst>
            <a:gd name="adj1" fmla="val -59719"/>
            <a:gd name="adj2" fmla="val 174653"/>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学校番号を入れます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15</xdr:col>
      <xdr:colOff>274211</xdr:colOff>
      <xdr:row>96</xdr:row>
      <xdr:rowOff>281378</xdr:rowOff>
    </xdr:from>
    <xdr:to>
      <xdr:col>18</xdr:col>
      <xdr:colOff>422015</xdr:colOff>
      <xdr:row>99</xdr:row>
      <xdr:rowOff>95698</xdr:rowOff>
    </xdr:to>
    <xdr:sp macro="" textlink="">
      <xdr:nvSpPr>
        <xdr:cNvPr id="3" name="吹き出し: 角を丸めた四角形 2">
          <a:extLst>
            <a:ext uri="{FF2B5EF4-FFF2-40B4-BE49-F238E27FC236}">
              <a16:creationId xmlns:a16="http://schemas.microsoft.com/office/drawing/2014/main" id="{88D7737C-BB9D-4B58-9D1B-08C1229504E7}"/>
            </a:ext>
          </a:extLst>
        </xdr:cNvPr>
        <xdr:cNvSpPr/>
      </xdr:nvSpPr>
      <xdr:spPr>
        <a:xfrm>
          <a:off x="9586299" y="26626407"/>
          <a:ext cx="2052804" cy="688379"/>
        </a:xfrm>
        <a:prstGeom prst="wedgeRoundRectCallout">
          <a:avLst>
            <a:gd name="adj1" fmla="val -61291"/>
            <a:gd name="adj2" fmla="val 202315"/>
            <a:gd name="adj3" fmla="val 16667"/>
          </a:avLst>
        </a:prstGeom>
        <a:solidFill>
          <a:srgbClr val="FFDD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学年入力セルをクリック</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▼マークをクリック</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6</xdr:col>
      <xdr:colOff>649943</xdr:colOff>
      <xdr:row>26</xdr:row>
      <xdr:rowOff>55804</xdr:rowOff>
    </xdr:from>
    <xdr:to>
      <xdr:col>12</xdr:col>
      <xdr:colOff>59616</xdr:colOff>
      <xdr:row>27</xdr:row>
      <xdr:rowOff>237229</xdr:rowOff>
    </xdr:to>
    <xdr:sp macro="" textlink="">
      <xdr:nvSpPr>
        <xdr:cNvPr id="5" name="吹き出し: 角を丸めた四角形 4">
          <a:extLst>
            <a:ext uri="{FF2B5EF4-FFF2-40B4-BE49-F238E27FC236}">
              <a16:creationId xmlns:a16="http://schemas.microsoft.com/office/drawing/2014/main" id="{DC9FEC4D-C821-4F52-A8A6-B6E9629F7CE0}"/>
            </a:ext>
          </a:extLst>
        </xdr:cNvPr>
        <xdr:cNvSpPr/>
      </xdr:nvSpPr>
      <xdr:spPr>
        <a:xfrm>
          <a:off x="4403914" y="6510392"/>
          <a:ext cx="3286908" cy="584837"/>
        </a:xfrm>
        <a:prstGeom prst="wedgeRoundRectCallout">
          <a:avLst>
            <a:gd name="adj1" fmla="val -40049"/>
            <a:gd name="adj2" fmla="val 83975"/>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学校番号を入力すると　地区名・</a:t>
          </a:r>
          <a:r>
            <a:rPr kumimoji="1" lang="en-US" altLang="ja-JP" sz="1000" b="0" cap="none" spc="0">
              <a:ln w="0"/>
              <a:solidFill>
                <a:schemeClr val="tx1"/>
              </a:solidFill>
              <a:effectLst>
                <a:outerShdw blurRad="38100" dist="19050" dir="2700000" algn="tl" rotWithShape="0">
                  <a:schemeClr val="dk1">
                    <a:alpha val="40000"/>
                  </a:schemeClr>
                </a:outerShdw>
              </a:effectLst>
            </a:rPr>
            <a:t>FAX</a:t>
          </a:r>
          <a:r>
            <a:rPr kumimoji="1" lang="ja-JP" altLang="en-US" sz="1000" b="0" cap="none" spc="0">
              <a:ln w="0"/>
              <a:solidFill>
                <a:schemeClr val="tx1"/>
              </a:solidFill>
              <a:effectLst>
                <a:outerShdw blurRad="38100" dist="19050" dir="2700000" algn="tl" rotWithShape="0">
                  <a:schemeClr val="dk1">
                    <a:alpha val="40000"/>
                  </a:schemeClr>
                </a:outerShdw>
              </a:effectLst>
            </a:rPr>
            <a:t>・学校名が表示</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になります。試してください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52</xdr:row>
      <xdr:rowOff>25400</xdr:rowOff>
    </xdr:from>
    <xdr:to>
      <xdr:col>17</xdr:col>
      <xdr:colOff>203200</xdr:colOff>
      <xdr:row>54</xdr:row>
      <xdr:rowOff>254000</xdr:rowOff>
    </xdr:to>
    <xdr:sp macro="" textlink="">
      <xdr:nvSpPr>
        <xdr:cNvPr id="12" name="吹き出し: 角を丸めた四角形 11">
          <a:extLst>
            <a:ext uri="{FF2B5EF4-FFF2-40B4-BE49-F238E27FC236}">
              <a16:creationId xmlns:a16="http://schemas.microsoft.com/office/drawing/2014/main" id="{DF986269-FAD5-4C1B-B02C-4CC69556A4A1}"/>
            </a:ext>
          </a:extLst>
        </xdr:cNvPr>
        <xdr:cNvSpPr/>
      </xdr:nvSpPr>
      <xdr:spPr>
        <a:xfrm>
          <a:off x="6705600" y="9398000"/>
          <a:ext cx="3556000" cy="662940"/>
        </a:xfrm>
        <a:prstGeom prst="wedgeRoundRectCallout">
          <a:avLst>
            <a:gd name="adj1" fmla="val 10204"/>
            <a:gd name="adj2" fmla="val 75422"/>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取り扱い店を入力願います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次のページにも反映されます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31532;57&#22238;&#19979;&#37326;&#25945;&#32946;&#26360;&#36947;&#23637;\&#65320;&#65328;&#29992;&#31532;57&#22238;&#19979;&#37326;&#26360;&#36947;&#20986;&#21697;&#30446;&#37682;.xlsx" TargetMode="External"/><Relationship Id="rId1" Type="http://schemas.openxmlformats.org/officeDocument/2006/relationships/externalLinkPath" Target="/Users/User/Desktop/&#31532;57&#22238;&#19979;&#37326;&#25945;&#32946;&#26360;&#36947;&#23637;/&#65320;&#65328;&#29992;&#31532;57&#22238;&#19979;&#37326;&#26360;&#36947;&#20986;&#21697;&#30446;&#3768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81806\Desktop\&#20196;&#21644;5&#24180;&#24230;&#26627;&#26408;&#30476;&#23398;&#26657;&#19968;&#35239;.xlsx" TargetMode="External"/><Relationship Id="rId1" Type="http://schemas.openxmlformats.org/officeDocument/2006/relationships/externalLinkPath" Target="/Users/81806/Desktop/&#20196;&#21644;5&#24180;&#24230;&#26627;&#26408;&#30476;&#23398;&#26657;&#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最初にお読み願います"/>
      <sheetName val="学校番号一覧表"/>
      <sheetName val="①出品明細書入力方法"/>
      <sheetName val="校内審査（内審）の点数計算"/>
      <sheetName val="①出品明細書"/>
      <sheetName val="　出品目録入力方法"/>
      <sheetName val="生徒名簿表"/>
      <sheetName val="　毛筆出品目録"/>
      <sheetName val="　硬筆　出品目録 "/>
    </sheetNames>
    <sheetDataSet>
      <sheetData sheetId="0" refreshError="1"/>
      <sheetData sheetId="1" refreshError="1"/>
      <sheetData sheetId="2" refreshError="1"/>
      <sheetData sheetId="3" refreshError="1"/>
      <sheetData sheetId="4" refreshError="1"/>
      <sheetData sheetId="5" refreshError="1"/>
      <sheetData sheetId="6">
        <row r="1">
          <cell r="B1" t="str">
            <v>毛筆の部出品目録資料</v>
          </cell>
        </row>
        <row r="2">
          <cell r="B2" t="str">
            <v>生徒番号</v>
          </cell>
          <cell r="C2" t="str">
            <v>生徒氏名</v>
          </cell>
          <cell r="D2" t="str">
            <v>入選以上</v>
          </cell>
        </row>
        <row r="3">
          <cell r="B3">
            <v>1</v>
          </cell>
          <cell r="C3" t="str">
            <v>教育太郎1</v>
          </cell>
          <cell r="D3" t="str">
            <v>入</v>
          </cell>
        </row>
        <row r="4">
          <cell r="B4">
            <v>2</v>
          </cell>
          <cell r="C4" t="str">
            <v>教育太郎2</v>
          </cell>
        </row>
        <row r="5">
          <cell r="B5">
            <v>3</v>
          </cell>
          <cell r="C5" t="str">
            <v>教育太郎3</v>
          </cell>
          <cell r="D5" t="str">
            <v>入</v>
          </cell>
        </row>
        <row r="6">
          <cell r="B6">
            <v>4</v>
          </cell>
          <cell r="C6" t="str">
            <v>教育太郎4</v>
          </cell>
          <cell r="D6" t="str">
            <v>入</v>
          </cell>
        </row>
        <row r="7">
          <cell r="B7">
            <v>5</v>
          </cell>
          <cell r="C7" t="str">
            <v>教育太郎5</v>
          </cell>
          <cell r="D7" t="str">
            <v>入</v>
          </cell>
        </row>
        <row r="8">
          <cell r="B8">
            <v>6</v>
          </cell>
          <cell r="C8" t="str">
            <v>教育太郎6</v>
          </cell>
          <cell r="D8" t="str">
            <v>入</v>
          </cell>
        </row>
        <row r="9">
          <cell r="B9">
            <v>7</v>
          </cell>
          <cell r="C9" t="str">
            <v>教育太郎7</v>
          </cell>
        </row>
        <row r="10">
          <cell r="B10">
            <v>8</v>
          </cell>
          <cell r="C10" t="str">
            <v>教育太郎8</v>
          </cell>
          <cell r="D10" t="str">
            <v>入</v>
          </cell>
        </row>
        <row r="11">
          <cell r="B11">
            <v>9</v>
          </cell>
          <cell r="C11" t="str">
            <v>教育太郎9</v>
          </cell>
          <cell r="D11" t="str">
            <v>入</v>
          </cell>
        </row>
        <row r="12">
          <cell r="B12">
            <v>10</v>
          </cell>
          <cell r="C12" t="str">
            <v>教育太郎10</v>
          </cell>
          <cell r="D12" t="str">
            <v>入</v>
          </cell>
        </row>
        <row r="13">
          <cell r="B13">
            <v>11</v>
          </cell>
          <cell r="C13" t="str">
            <v>教育太郎11</v>
          </cell>
        </row>
        <row r="14">
          <cell r="B14">
            <v>12</v>
          </cell>
          <cell r="C14" t="str">
            <v>教育太郎12</v>
          </cell>
          <cell r="D14" t="str">
            <v>入</v>
          </cell>
        </row>
        <row r="15">
          <cell r="B15">
            <v>13</v>
          </cell>
          <cell r="C15" t="str">
            <v>教育太郎13</v>
          </cell>
          <cell r="D15" t="str">
            <v>入</v>
          </cell>
        </row>
        <row r="16">
          <cell r="B16">
            <v>14</v>
          </cell>
          <cell r="C16" t="str">
            <v>教育太郎14</v>
          </cell>
        </row>
        <row r="17">
          <cell r="B17">
            <v>15</v>
          </cell>
          <cell r="C17" t="str">
            <v>教育太郎15</v>
          </cell>
          <cell r="D17" t="str">
            <v>入</v>
          </cell>
        </row>
        <row r="18">
          <cell r="B18">
            <v>16</v>
          </cell>
          <cell r="C18" t="str">
            <v>教育太郎16</v>
          </cell>
          <cell r="D18" t="str">
            <v>入</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学校番号"/>
      <sheetName val="Sheet1"/>
      <sheetName val="Sheet2"/>
    </sheetNames>
    <sheetDataSet>
      <sheetData sheetId="0">
        <row r="1">
          <cell r="A1" t="str">
            <v>学校番号</v>
          </cell>
          <cell r="B1" t="str">
            <v>市町村</v>
          </cell>
          <cell r="C1" t="str">
            <v>学校名</v>
          </cell>
          <cell r="D1" t="str">
            <v>省略例</v>
          </cell>
          <cell r="E1" t="str">
            <v>児童数</v>
          </cell>
          <cell r="F1" t="str">
            <v>校長名</v>
          </cell>
          <cell r="G1" t="str">
            <v>TEL</v>
          </cell>
          <cell r="H1" t="str">
            <v>FAX</v>
          </cell>
        </row>
        <row r="2">
          <cell r="A2">
            <v>1</v>
          </cell>
          <cell r="B2" t="str">
            <v>宇都宮市</v>
          </cell>
          <cell r="C2" t="str">
            <v>宇都宮市中央小学校</v>
          </cell>
          <cell r="D2" t="str">
            <v>宇中小</v>
          </cell>
          <cell r="E2">
            <v>141</v>
          </cell>
          <cell r="F2" t="str">
            <v>堀場幸伸</v>
          </cell>
          <cell r="G2" t="str">
            <v>028-635-3043</v>
          </cell>
          <cell r="H2" t="str">
            <v>028-635-3574</v>
          </cell>
        </row>
        <row r="3">
          <cell r="A3">
            <v>2</v>
          </cell>
          <cell r="B3" t="str">
            <v>宇都宮市</v>
          </cell>
          <cell r="C3" t="str">
            <v>宇都宮市東小学校</v>
          </cell>
          <cell r="D3" t="str">
            <v>宇東小</v>
          </cell>
          <cell r="E3">
            <v>186</v>
          </cell>
          <cell r="F3" t="str">
            <v>口川和伸</v>
          </cell>
          <cell r="G3" t="str">
            <v>028-622-2282</v>
          </cell>
          <cell r="H3" t="str">
            <v>028-650-4530</v>
          </cell>
        </row>
        <row r="4">
          <cell r="A4">
            <v>3</v>
          </cell>
          <cell r="B4" t="str">
            <v>宇都宮市</v>
          </cell>
          <cell r="C4" t="str">
            <v>宇都宮市西小学校</v>
          </cell>
          <cell r="D4" t="str">
            <v>宇西小</v>
          </cell>
          <cell r="E4">
            <v>183</v>
          </cell>
          <cell r="F4" t="str">
            <v>廻谷敦士</v>
          </cell>
          <cell r="G4" t="str">
            <v>028-634-6129</v>
          </cell>
          <cell r="H4" t="str">
            <v>028-651-2782</v>
          </cell>
        </row>
        <row r="5">
          <cell r="A5">
            <v>4</v>
          </cell>
          <cell r="B5" t="str">
            <v>宇都宮市</v>
          </cell>
          <cell r="C5" t="str">
            <v>宇都宮市簗瀬小学校</v>
          </cell>
          <cell r="D5" t="str">
            <v>簗瀬小</v>
          </cell>
          <cell r="E5">
            <v>488</v>
          </cell>
          <cell r="F5" t="str">
            <v>宮澤文洋</v>
          </cell>
          <cell r="G5" t="str">
            <v>028-633-0363</v>
          </cell>
          <cell r="H5" t="str">
            <v>028-651-2348</v>
          </cell>
        </row>
        <row r="6">
          <cell r="A6">
            <v>5</v>
          </cell>
          <cell r="B6" t="str">
            <v>宇都宮市</v>
          </cell>
          <cell r="C6" t="str">
            <v>宇都宮市西原小学校</v>
          </cell>
          <cell r="D6" t="str">
            <v>西原小</v>
          </cell>
          <cell r="E6">
            <v>256</v>
          </cell>
          <cell r="F6" t="str">
            <v>金子　渉</v>
          </cell>
          <cell r="G6" t="str">
            <v>028-634-4401</v>
          </cell>
          <cell r="H6" t="str">
            <v>028-634-4424</v>
          </cell>
        </row>
        <row r="7">
          <cell r="A7">
            <v>6</v>
          </cell>
          <cell r="B7" t="str">
            <v>宇都宮市</v>
          </cell>
          <cell r="C7" t="str">
            <v>宇都宮市戸祭小学校</v>
          </cell>
          <cell r="D7" t="str">
            <v>戸祭小</v>
          </cell>
          <cell r="E7">
            <v>565</v>
          </cell>
          <cell r="F7" t="str">
            <v>藍原高秀</v>
          </cell>
          <cell r="G7" t="str">
            <v>028-622-6244</v>
          </cell>
          <cell r="H7" t="str">
            <v>028-650-6096</v>
          </cell>
        </row>
        <row r="8">
          <cell r="A8">
            <v>7</v>
          </cell>
          <cell r="B8" t="str">
            <v>宇都宮市</v>
          </cell>
          <cell r="C8" t="str">
            <v>宇都宮市今泉小学校</v>
          </cell>
          <cell r="D8" t="str">
            <v>今泉小</v>
          </cell>
          <cell r="E8">
            <v>624</v>
          </cell>
          <cell r="F8" t="str">
            <v>半田文男</v>
          </cell>
          <cell r="G8" t="str">
            <v>028-635-1215</v>
          </cell>
          <cell r="H8" t="str">
            <v>028-651-2781</v>
          </cell>
        </row>
        <row r="9">
          <cell r="A9">
            <v>8</v>
          </cell>
          <cell r="B9" t="str">
            <v>宇都宮市</v>
          </cell>
          <cell r="C9" t="str">
            <v>宇都宮市昭和小学校</v>
          </cell>
          <cell r="D9" t="str">
            <v>昭和小</v>
          </cell>
          <cell r="E9">
            <v>305</v>
          </cell>
          <cell r="F9" t="str">
            <v>國谷   優</v>
          </cell>
          <cell r="G9" t="str">
            <v>028-622-3868</v>
          </cell>
          <cell r="H9" t="str">
            <v>028-650-4338</v>
          </cell>
        </row>
        <row r="10">
          <cell r="A10">
            <v>9</v>
          </cell>
          <cell r="B10" t="str">
            <v>宇都宮市</v>
          </cell>
          <cell r="C10" t="str">
            <v>宇都宮市陽南小学校</v>
          </cell>
          <cell r="D10" t="str">
            <v>陽南小</v>
          </cell>
          <cell r="E10">
            <v>363</v>
          </cell>
          <cell r="F10" t="str">
            <v>髙野敏子</v>
          </cell>
          <cell r="G10" t="str">
            <v>028-658-1280</v>
          </cell>
          <cell r="H10" t="str">
            <v>028-658-1476</v>
          </cell>
        </row>
        <row r="11">
          <cell r="A11">
            <v>10</v>
          </cell>
          <cell r="B11" t="str">
            <v>宇都宮市</v>
          </cell>
          <cell r="C11" t="str">
            <v>宇都宮市桜小学校</v>
          </cell>
          <cell r="D11" t="str">
            <v>桜小</v>
          </cell>
          <cell r="E11">
            <v>285</v>
          </cell>
          <cell r="F11" t="str">
            <v>大金伸一</v>
          </cell>
          <cell r="G11" t="str">
            <v>028-634-4481</v>
          </cell>
          <cell r="H11" t="str">
            <v>028-634-4495</v>
          </cell>
        </row>
        <row r="12">
          <cell r="A12">
            <v>11</v>
          </cell>
          <cell r="B12" t="str">
            <v>宇都宮市</v>
          </cell>
          <cell r="C12" t="str">
            <v>宇都宮市錦小学校</v>
          </cell>
          <cell r="D12" t="str">
            <v>錦小</v>
          </cell>
          <cell r="E12">
            <v>313</v>
          </cell>
          <cell r="F12" t="str">
            <v>大森信二</v>
          </cell>
          <cell r="G12" t="str">
            <v>028-621-0444</v>
          </cell>
          <cell r="H12" t="str">
            <v>028-650-4531</v>
          </cell>
        </row>
        <row r="13">
          <cell r="A13">
            <v>12</v>
          </cell>
          <cell r="B13" t="str">
            <v>宇都宮市</v>
          </cell>
          <cell r="C13" t="str">
            <v>宇都宮市細谷小学校</v>
          </cell>
          <cell r="D13" t="str">
            <v>細谷小</v>
          </cell>
          <cell r="E13">
            <v>466</v>
          </cell>
          <cell r="F13" t="str">
            <v>猪瀬寿代</v>
          </cell>
          <cell r="G13" t="str">
            <v>028-624-6023</v>
          </cell>
          <cell r="H13" t="str">
            <v>028-621-7203</v>
          </cell>
        </row>
        <row r="14">
          <cell r="A14">
            <v>13</v>
          </cell>
          <cell r="B14" t="str">
            <v>宇都宮市</v>
          </cell>
          <cell r="C14" t="str">
            <v>宇都宮市峰小学校</v>
          </cell>
          <cell r="D14" t="str">
            <v>峰小</v>
          </cell>
          <cell r="E14">
            <v>451</v>
          </cell>
          <cell r="F14" t="str">
            <v>黒田昌宏</v>
          </cell>
          <cell r="G14" t="str">
            <v>028-633-3973</v>
          </cell>
          <cell r="H14" t="str">
            <v>028-651-2071</v>
          </cell>
        </row>
        <row r="15">
          <cell r="A15">
            <v>14</v>
          </cell>
          <cell r="B15" t="str">
            <v>宇都宮市</v>
          </cell>
          <cell r="C15" t="str">
            <v>宇都宮市富士見小学校</v>
          </cell>
          <cell r="D15" t="str">
            <v>富士見小</v>
          </cell>
          <cell r="E15">
            <v>659</v>
          </cell>
          <cell r="F15" t="str">
            <v>加藤隆男</v>
          </cell>
          <cell r="G15" t="str">
            <v>028-633-4549</v>
          </cell>
          <cell r="H15" t="str">
            <v>028-651-2011</v>
          </cell>
        </row>
        <row r="16">
          <cell r="A16">
            <v>15</v>
          </cell>
          <cell r="B16" t="str">
            <v>宇都宮市</v>
          </cell>
          <cell r="C16" t="str">
            <v>宇都宮市泉が丘小学校</v>
          </cell>
          <cell r="D16" t="str">
            <v>泉が丘小</v>
          </cell>
          <cell r="E16">
            <v>762</v>
          </cell>
          <cell r="F16" t="str">
            <v>引地健二</v>
          </cell>
          <cell r="G16" t="str">
            <v>028-661-2255</v>
          </cell>
          <cell r="H16" t="str">
            <v>028-661-2342</v>
          </cell>
        </row>
        <row r="17">
          <cell r="A17">
            <v>16</v>
          </cell>
          <cell r="B17" t="str">
            <v>宇都宮市</v>
          </cell>
          <cell r="C17" t="str">
            <v>宇都宮市石井小学校</v>
          </cell>
          <cell r="D17" t="str">
            <v>石井小</v>
          </cell>
          <cell r="E17">
            <v>746</v>
          </cell>
          <cell r="F17" t="str">
            <v>小林   茂</v>
          </cell>
          <cell r="G17" t="str">
            <v>028-661-3003</v>
          </cell>
          <cell r="H17" t="str">
            <v>028-683-1588</v>
          </cell>
        </row>
        <row r="18">
          <cell r="A18">
            <v>17</v>
          </cell>
          <cell r="B18" t="str">
            <v>宇都宮市</v>
          </cell>
          <cell r="C18" t="str">
            <v>宇都宮市緑が丘小学校</v>
          </cell>
          <cell r="D18" t="str">
            <v>緑が丘小</v>
          </cell>
          <cell r="E18">
            <v>404</v>
          </cell>
          <cell r="F18" t="str">
            <v>皆川美弥子</v>
          </cell>
          <cell r="G18" t="str">
            <v>028-658-2600</v>
          </cell>
          <cell r="H18" t="str">
            <v>028-684-3415</v>
          </cell>
        </row>
        <row r="19">
          <cell r="A19">
            <v>18</v>
          </cell>
          <cell r="B19" t="str">
            <v>宇都宮市</v>
          </cell>
          <cell r="C19" t="str">
            <v>宇都宮市宮の原小学校</v>
          </cell>
          <cell r="D19" t="str">
            <v>宮の原小</v>
          </cell>
          <cell r="E19">
            <v>281</v>
          </cell>
          <cell r="F19" t="str">
            <v>松本敦夫</v>
          </cell>
          <cell r="G19" t="str">
            <v>028-633-1505</v>
          </cell>
          <cell r="H19" t="str">
            <v>028-651-2002</v>
          </cell>
        </row>
        <row r="20">
          <cell r="A20">
            <v>19</v>
          </cell>
          <cell r="B20" t="str">
            <v>宇都宮市</v>
          </cell>
          <cell r="C20" t="str">
            <v>宇都宮市御幸小学校</v>
          </cell>
          <cell r="D20" t="str">
            <v>御幸小</v>
          </cell>
          <cell r="E20">
            <v>316</v>
          </cell>
          <cell r="F20" t="str">
            <v>由井  薫</v>
          </cell>
          <cell r="G20" t="str">
            <v>028-662-3268</v>
          </cell>
          <cell r="H20" t="str">
            <v>028-683-5241</v>
          </cell>
        </row>
        <row r="21">
          <cell r="A21">
            <v>20</v>
          </cell>
          <cell r="B21" t="str">
            <v>宇都宮市</v>
          </cell>
          <cell r="C21" t="str">
            <v>宇都宮市明保小学校</v>
          </cell>
          <cell r="D21" t="str">
            <v>明保小</v>
          </cell>
          <cell r="E21">
            <v>544</v>
          </cell>
          <cell r="F21" t="str">
            <v>小川史子</v>
          </cell>
          <cell r="G21" t="str">
            <v>028-648-2200</v>
          </cell>
          <cell r="H21" t="str">
            <v>028-649-1344</v>
          </cell>
        </row>
        <row r="22">
          <cell r="A22">
            <v>21</v>
          </cell>
          <cell r="B22" t="str">
            <v>宇都宮市</v>
          </cell>
          <cell r="C22" t="str">
            <v>宇都宮市宝木小学校</v>
          </cell>
          <cell r="D22" t="str">
            <v>宝木小</v>
          </cell>
          <cell r="E22">
            <v>702</v>
          </cell>
          <cell r="F22" t="str">
            <v>室田和宏</v>
          </cell>
          <cell r="G22" t="str">
            <v>028-624-0317</v>
          </cell>
          <cell r="H22" t="str">
            <v>028-624-0579</v>
          </cell>
        </row>
        <row r="23">
          <cell r="A23">
            <v>22</v>
          </cell>
          <cell r="B23" t="str">
            <v>宇都宮市</v>
          </cell>
          <cell r="C23" t="str">
            <v>宇都宮市城東小学校</v>
          </cell>
          <cell r="D23" t="str">
            <v>城東小</v>
          </cell>
          <cell r="E23">
            <v>363</v>
          </cell>
          <cell r="F23" t="str">
            <v>髙橋正和</v>
          </cell>
          <cell r="G23" t="str">
            <v>028-635-9534</v>
          </cell>
          <cell r="H23" t="str">
            <v>028-651-0366</v>
          </cell>
        </row>
        <row r="24">
          <cell r="A24">
            <v>23</v>
          </cell>
          <cell r="B24" t="str">
            <v>宇都宮市</v>
          </cell>
          <cell r="C24" t="str">
            <v>宇都宮市平石中央小学校</v>
          </cell>
          <cell r="D24" t="str">
            <v>平央小</v>
          </cell>
          <cell r="E24">
            <v>72</v>
          </cell>
          <cell r="F24" t="str">
            <v>髙田  玄</v>
          </cell>
          <cell r="G24" t="str">
            <v>028-661-0309</v>
          </cell>
          <cell r="H24" t="str">
            <v>028-660-0860</v>
          </cell>
        </row>
        <row r="25">
          <cell r="A25">
            <v>24</v>
          </cell>
          <cell r="B25" t="str">
            <v>宇都宮市</v>
          </cell>
          <cell r="C25" t="str">
            <v>宇都宮市平石北小学校</v>
          </cell>
          <cell r="D25" t="str">
            <v>平北小</v>
          </cell>
          <cell r="E25">
            <v>166</v>
          </cell>
          <cell r="F25" t="str">
            <v>二宮昭義</v>
          </cell>
          <cell r="G25" t="str">
            <v>028-661-0647</v>
          </cell>
          <cell r="H25" t="str">
            <v>028-683-3472</v>
          </cell>
        </row>
        <row r="26">
          <cell r="A26">
            <v>25</v>
          </cell>
          <cell r="B26" t="str">
            <v>宇都宮市</v>
          </cell>
          <cell r="C26" t="str">
            <v>宇都宮市清原中央小学校</v>
          </cell>
          <cell r="D26" t="str">
            <v>清央小</v>
          </cell>
          <cell r="E26">
            <v>338</v>
          </cell>
          <cell r="F26" t="str">
            <v>青木孝浩</v>
          </cell>
          <cell r="G26" t="str">
            <v>028-667-0106</v>
          </cell>
          <cell r="H26" t="str">
            <v>028-670-1206</v>
          </cell>
        </row>
        <row r="27">
          <cell r="A27">
            <v>26</v>
          </cell>
          <cell r="B27" t="str">
            <v>宇都宮市</v>
          </cell>
          <cell r="C27" t="str">
            <v>宇都宮市清原南小学校</v>
          </cell>
          <cell r="D27" t="str">
            <v>清南小</v>
          </cell>
          <cell r="E27">
            <v>391</v>
          </cell>
          <cell r="F27" t="str">
            <v>佐藤　裕</v>
          </cell>
          <cell r="G27" t="str">
            <v>028-667-0516</v>
          </cell>
          <cell r="H27" t="str">
            <v>028-670-1242</v>
          </cell>
        </row>
        <row r="28">
          <cell r="A28">
            <v>27</v>
          </cell>
          <cell r="B28" t="str">
            <v>宇都宮市</v>
          </cell>
          <cell r="C28" t="str">
            <v>宇都宮市清原北小学校</v>
          </cell>
          <cell r="D28" t="str">
            <v>清北小</v>
          </cell>
          <cell r="E28">
            <v>109</v>
          </cell>
          <cell r="F28" t="str">
            <v>小口省吾</v>
          </cell>
          <cell r="G28" t="str">
            <v>028-667-0780</v>
          </cell>
          <cell r="H28" t="str">
            <v>028-670-1366</v>
          </cell>
        </row>
        <row r="29">
          <cell r="A29">
            <v>28</v>
          </cell>
          <cell r="B29" t="str">
            <v>宇都宮市</v>
          </cell>
          <cell r="C29" t="str">
            <v>宇都宮市清原東小学校</v>
          </cell>
          <cell r="D29" t="str">
            <v>清東小</v>
          </cell>
          <cell r="E29">
            <v>361</v>
          </cell>
          <cell r="F29" t="str">
            <v>長谷川正子</v>
          </cell>
          <cell r="G29" t="str">
            <v>028-667-0515</v>
          </cell>
          <cell r="H29" t="str">
            <v>028-670-1103</v>
          </cell>
        </row>
        <row r="30">
          <cell r="A30">
            <v>29</v>
          </cell>
          <cell r="B30" t="str">
            <v>宇都宮市</v>
          </cell>
          <cell r="C30" t="str">
            <v>宇都宮市横川中央小学校</v>
          </cell>
          <cell r="D30" t="str">
            <v>横央小</v>
          </cell>
          <cell r="E30">
            <v>457</v>
          </cell>
          <cell r="F30" t="str">
            <v>半田祥正</v>
          </cell>
          <cell r="G30" t="str">
            <v>028-656-1141</v>
          </cell>
          <cell r="H30" t="str">
            <v>028-656-7910</v>
          </cell>
        </row>
        <row r="31">
          <cell r="A31">
            <v>30</v>
          </cell>
          <cell r="B31" t="str">
            <v>宇都宮市</v>
          </cell>
          <cell r="C31" t="str">
            <v>宇都宮市横川東小学校</v>
          </cell>
          <cell r="D31" t="str">
            <v>横東小</v>
          </cell>
          <cell r="E31">
            <v>731</v>
          </cell>
          <cell r="F31" t="str">
            <v>神山直樹</v>
          </cell>
          <cell r="G31" t="str">
            <v>028-656-1031</v>
          </cell>
          <cell r="H31" t="str">
            <v>028-656-1493</v>
          </cell>
        </row>
        <row r="32">
          <cell r="A32">
            <v>31</v>
          </cell>
          <cell r="B32" t="str">
            <v>宇都宮市</v>
          </cell>
          <cell r="C32" t="str">
            <v>宇都宮市横川西小学校</v>
          </cell>
          <cell r="D32" t="str">
            <v>横西小</v>
          </cell>
          <cell r="E32">
            <v>537</v>
          </cell>
          <cell r="F32" t="str">
            <v>口川浩子</v>
          </cell>
          <cell r="G32" t="str">
            <v>028-658-2679</v>
          </cell>
          <cell r="H32" t="str">
            <v>028-684-3416</v>
          </cell>
        </row>
        <row r="33">
          <cell r="A33">
            <v>32</v>
          </cell>
          <cell r="B33" t="str">
            <v>宇都宮市</v>
          </cell>
          <cell r="C33" t="str">
            <v>宇都宮市瑞穂野北小学校</v>
          </cell>
          <cell r="D33" t="str">
            <v>瑞北小</v>
          </cell>
          <cell r="E33">
            <v>135</v>
          </cell>
          <cell r="F33" t="str">
            <v>阿久津浩久</v>
          </cell>
          <cell r="G33" t="str">
            <v>028-6561587</v>
          </cell>
          <cell r="H33" t="str">
            <v>028-657-7247</v>
          </cell>
        </row>
        <row r="34">
          <cell r="A34">
            <v>33</v>
          </cell>
          <cell r="B34" t="str">
            <v>宇都宮市</v>
          </cell>
          <cell r="C34" t="str">
            <v>宇都宮市瑞穂野南小学校</v>
          </cell>
          <cell r="D34" t="str">
            <v>瑞南小</v>
          </cell>
          <cell r="E34">
            <v>128</v>
          </cell>
          <cell r="F34" t="str">
            <v>伊藤雅幸</v>
          </cell>
          <cell r="G34" t="str">
            <v>028-656-1589</v>
          </cell>
          <cell r="H34" t="str">
            <v>028-657-7248</v>
          </cell>
        </row>
        <row r="35">
          <cell r="A35">
            <v>34</v>
          </cell>
          <cell r="B35" t="str">
            <v>宇都宮市</v>
          </cell>
          <cell r="C35" t="str">
            <v>宇都宮市豊郷中央小学校</v>
          </cell>
          <cell r="D35" t="str">
            <v>豊央小</v>
          </cell>
          <cell r="E35">
            <v>741</v>
          </cell>
          <cell r="F35" t="str">
            <v>石川晴美</v>
          </cell>
          <cell r="G35" t="str">
            <v>028-624-8202</v>
          </cell>
          <cell r="H35" t="str">
            <v>028-650-4199</v>
          </cell>
        </row>
        <row r="36">
          <cell r="A36">
            <v>35</v>
          </cell>
          <cell r="B36" t="str">
            <v>宇都宮市</v>
          </cell>
          <cell r="C36" t="str">
            <v>宇都宮市豊郷南小学校</v>
          </cell>
          <cell r="D36" t="str">
            <v>豊南小</v>
          </cell>
          <cell r="E36">
            <v>639</v>
          </cell>
          <cell r="F36" t="str">
            <v>松原伸夫</v>
          </cell>
          <cell r="G36" t="str">
            <v>028-621-0443</v>
          </cell>
          <cell r="H36" t="str">
            <v>028-621-0373</v>
          </cell>
        </row>
        <row r="37">
          <cell r="A37">
            <v>36</v>
          </cell>
          <cell r="B37" t="str">
            <v>宇都宮市</v>
          </cell>
          <cell r="C37" t="str">
            <v>宇都宮市豊郷北小学校</v>
          </cell>
          <cell r="D37" t="str">
            <v>豊北小</v>
          </cell>
          <cell r="E37">
            <v>206</v>
          </cell>
          <cell r="F37" t="str">
            <v>市川文人</v>
          </cell>
          <cell r="G37" t="str">
            <v>028-665-0205</v>
          </cell>
          <cell r="H37" t="str">
            <v>028-666-1260</v>
          </cell>
        </row>
        <row r="38">
          <cell r="A38">
            <v>37</v>
          </cell>
          <cell r="B38" t="str">
            <v>宇都宮市</v>
          </cell>
          <cell r="C38" t="str">
            <v>宇都宮市国本中央小学校</v>
          </cell>
          <cell r="D38" t="str">
            <v>国央小</v>
          </cell>
          <cell r="E38">
            <v>294</v>
          </cell>
          <cell r="F38" t="str">
            <v>福田　泰</v>
          </cell>
          <cell r="G38" t="str">
            <v>028-665-0900</v>
          </cell>
          <cell r="H38" t="str">
            <v>028-666-1130</v>
          </cell>
        </row>
        <row r="39">
          <cell r="A39">
            <v>38</v>
          </cell>
          <cell r="B39" t="str">
            <v>宇都宮市</v>
          </cell>
          <cell r="C39" t="str">
            <v>宇都宮市国本西小学校</v>
          </cell>
          <cell r="D39" t="str">
            <v>岡西小</v>
          </cell>
          <cell r="E39">
            <v>61</v>
          </cell>
          <cell r="F39" t="str">
            <v>甲賀成美</v>
          </cell>
          <cell r="G39" t="str">
            <v>028-652-1186</v>
          </cell>
          <cell r="H39" t="str">
            <v>028-652-2447</v>
          </cell>
        </row>
        <row r="40">
          <cell r="A40">
            <v>39</v>
          </cell>
          <cell r="B40" t="str">
            <v>宇都宮市</v>
          </cell>
          <cell r="C40" t="str">
            <v>宇都宮市城山中央小学校</v>
          </cell>
          <cell r="D40" t="str">
            <v>城央小</v>
          </cell>
          <cell r="E40">
            <v>185</v>
          </cell>
          <cell r="F40" t="str">
            <v>宇賀神俊彦</v>
          </cell>
          <cell r="G40" t="str">
            <v>028-652-0036</v>
          </cell>
          <cell r="H40" t="str">
            <v>028-652-7250</v>
          </cell>
        </row>
        <row r="41">
          <cell r="A41">
            <v>40</v>
          </cell>
          <cell r="B41" t="str">
            <v>宇都宮市</v>
          </cell>
          <cell r="C41" t="str">
            <v>宇都宮市城山西小学校</v>
          </cell>
          <cell r="D41" t="str">
            <v>城西小</v>
          </cell>
          <cell r="E41">
            <v>108</v>
          </cell>
          <cell r="F41" t="str">
            <v>松浦好尚</v>
          </cell>
          <cell r="G41" t="str">
            <v>028-652-0800</v>
          </cell>
          <cell r="H41" t="str">
            <v>028-652-8079</v>
          </cell>
        </row>
        <row r="42">
          <cell r="A42">
            <v>41</v>
          </cell>
          <cell r="B42" t="str">
            <v>宇都宮市</v>
          </cell>
          <cell r="C42" t="str">
            <v>宇都宮市城山東小学校</v>
          </cell>
          <cell r="D42" t="str">
            <v>城東小</v>
          </cell>
          <cell r="E42">
            <v>117</v>
          </cell>
          <cell r="F42" t="str">
            <v>山本昌子</v>
          </cell>
          <cell r="G42" t="str">
            <v>028-652-0700</v>
          </cell>
          <cell r="H42" t="str">
            <v>028-652-8069</v>
          </cell>
        </row>
        <row r="43">
          <cell r="A43">
            <v>42</v>
          </cell>
          <cell r="B43" t="str">
            <v>宇都宮市</v>
          </cell>
          <cell r="C43" t="str">
            <v>宇都宮市富屋小学校</v>
          </cell>
          <cell r="D43" t="str">
            <v>富屋小</v>
          </cell>
          <cell r="E43">
            <v>114</v>
          </cell>
          <cell r="F43" t="str">
            <v>五十嵐市郎</v>
          </cell>
          <cell r="G43" t="str">
            <v>028-665-0009</v>
          </cell>
          <cell r="H43" t="str">
            <v>028-666-1126</v>
          </cell>
        </row>
        <row r="44">
          <cell r="A44">
            <v>43</v>
          </cell>
          <cell r="B44" t="str">
            <v>宇都宮市</v>
          </cell>
          <cell r="C44" t="str">
            <v>宇都宮市篠井小学校</v>
          </cell>
          <cell r="D44" t="str">
            <v>篠井小</v>
          </cell>
          <cell r="E44">
            <v>86</v>
          </cell>
          <cell r="F44" t="str">
            <v>関  守康</v>
          </cell>
          <cell r="G44" t="str">
            <v>028-669-2102</v>
          </cell>
          <cell r="H44" t="str">
            <v>028-669-1030</v>
          </cell>
        </row>
        <row r="45">
          <cell r="A45">
            <v>44</v>
          </cell>
          <cell r="B45" t="str">
            <v>宇都宮市</v>
          </cell>
          <cell r="C45" t="str">
            <v>宇都宮市姿川中央小学校</v>
          </cell>
          <cell r="D45" t="str">
            <v>姿央小</v>
          </cell>
          <cell r="E45">
            <v>251</v>
          </cell>
          <cell r="F45" t="str">
            <v>金田　操</v>
          </cell>
          <cell r="G45" t="str">
            <v>028-658-2397</v>
          </cell>
          <cell r="H45" t="str">
            <v>028-658-2930</v>
          </cell>
        </row>
        <row r="46">
          <cell r="A46">
            <v>45</v>
          </cell>
          <cell r="B46" t="str">
            <v>宇都宮市</v>
          </cell>
          <cell r="C46" t="str">
            <v>宇都宮市姿川第一小学校</v>
          </cell>
          <cell r="D46" t="str">
            <v>姿一小</v>
          </cell>
          <cell r="E46">
            <v>682</v>
          </cell>
          <cell r="F46" t="str">
            <v>麦倉克英</v>
          </cell>
          <cell r="G46" t="str">
            <v>028-658-0419</v>
          </cell>
          <cell r="H46" t="str">
            <v>028-684-1054</v>
          </cell>
        </row>
        <row r="47">
          <cell r="A47">
            <v>46</v>
          </cell>
          <cell r="B47" t="str">
            <v>宇都宮市</v>
          </cell>
          <cell r="C47" t="str">
            <v>宇都宮市姿川第二小学校</v>
          </cell>
          <cell r="D47" t="str">
            <v>姿二小</v>
          </cell>
          <cell r="E47">
            <v>774</v>
          </cell>
          <cell r="F47" t="str">
            <v>齋藤和久</v>
          </cell>
          <cell r="G47" t="str">
            <v>028-648-3429</v>
          </cell>
          <cell r="H47" t="str">
            <v>028-649-1054</v>
          </cell>
        </row>
        <row r="48">
          <cell r="A48">
            <v>47</v>
          </cell>
          <cell r="B48" t="str">
            <v>宇都宮市</v>
          </cell>
          <cell r="C48" t="str">
            <v>宇都宮市雀宮中央小学校</v>
          </cell>
          <cell r="D48" t="str">
            <v>雀央小</v>
          </cell>
          <cell r="E48">
            <v>480</v>
          </cell>
          <cell r="F48" t="str">
            <v>細井三知代</v>
          </cell>
          <cell r="G48" t="str">
            <v>028-653-0005</v>
          </cell>
          <cell r="H48" t="str">
            <v>028-688-1563</v>
          </cell>
        </row>
        <row r="49">
          <cell r="A49">
            <v>48</v>
          </cell>
          <cell r="B49" t="str">
            <v>宇都宮市</v>
          </cell>
          <cell r="C49" t="str">
            <v>宇都宮市雀宮東小学校</v>
          </cell>
          <cell r="D49" t="str">
            <v>雀東小</v>
          </cell>
          <cell r="E49">
            <v>235</v>
          </cell>
          <cell r="F49" t="str">
            <v>新村和代</v>
          </cell>
          <cell r="G49" t="str">
            <v>028-653-0059</v>
          </cell>
          <cell r="H49" t="str">
            <v>028-653-0498</v>
          </cell>
        </row>
        <row r="50">
          <cell r="A50">
            <v>49</v>
          </cell>
          <cell r="B50" t="str">
            <v>宇都宮市</v>
          </cell>
          <cell r="C50" t="str">
            <v>宇都宮市雀宮南小学校</v>
          </cell>
          <cell r="D50" t="str">
            <v>雀南小</v>
          </cell>
          <cell r="E50">
            <v>312</v>
          </cell>
          <cell r="F50" t="str">
            <v>伊藤敏子</v>
          </cell>
          <cell r="G50" t="str">
            <v>028-654-0049</v>
          </cell>
          <cell r="H50" t="str">
            <v>028-688-1156</v>
          </cell>
        </row>
        <row r="51">
          <cell r="A51">
            <v>50</v>
          </cell>
          <cell r="B51" t="str">
            <v>宇都宮市</v>
          </cell>
          <cell r="C51" t="str">
            <v>宇都宮市陽東小学校</v>
          </cell>
          <cell r="D51" t="str">
            <v>陽東小</v>
          </cell>
          <cell r="E51">
            <v>425</v>
          </cell>
          <cell r="F51" t="str">
            <v>庄司和弘</v>
          </cell>
          <cell r="G51" t="str">
            <v>028-661-2100</v>
          </cell>
          <cell r="H51" t="str">
            <v>028-661-2691</v>
          </cell>
        </row>
        <row r="52">
          <cell r="A52">
            <v>51</v>
          </cell>
          <cell r="B52" t="str">
            <v>宇都宮市</v>
          </cell>
          <cell r="C52" t="str">
            <v>宇都宮市御幸が原小学校</v>
          </cell>
          <cell r="D52" t="str">
            <v>御原小</v>
          </cell>
          <cell r="E52">
            <v>365</v>
          </cell>
          <cell r="F52" t="str">
            <v>稲澤正明</v>
          </cell>
          <cell r="G52" t="str">
            <v>028-663-0358</v>
          </cell>
          <cell r="H52" t="str">
            <v>028-683-1177</v>
          </cell>
        </row>
        <row r="53">
          <cell r="A53">
            <v>52</v>
          </cell>
          <cell r="B53" t="str">
            <v>宇都宮市</v>
          </cell>
          <cell r="C53" t="str">
            <v>宇都宮市五代小学校</v>
          </cell>
          <cell r="D53" t="str">
            <v>五代小</v>
          </cell>
          <cell r="E53">
            <v>628</v>
          </cell>
          <cell r="F53" t="str">
            <v>林田浩二</v>
          </cell>
          <cell r="G53" t="str">
            <v>028-653-8531</v>
          </cell>
          <cell r="H53" t="str">
            <v>028-688-1562</v>
          </cell>
        </row>
        <row r="54">
          <cell r="A54">
            <v>53</v>
          </cell>
          <cell r="B54" t="str">
            <v>宇都宮市</v>
          </cell>
          <cell r="C54" t="str">
            <v>宇都宮市陽光小学校</v>
          </cell>
          <cell r="D54" t="str">
            <v>陽光小</v>
          </cell>
          <cell r="E54">
            <v>326</v>
          </cell>
          <cell r="F54" t="str">
            <v>岡村裕一</v>
          </cell>
          <cell r="G54" t="str">
            <v>028-658-8650</v>
          </cell>
          <cell r="H54" t="str">
            <v>028-684-3417</v>
          </cell>
        </row>
        <row r="55">
          <cell r="A55">
            <v>54</v>
          </cell>
          <cell r="B55" t="str">
            <v>宇都宮市</v>
          </cell>
          <cell r="C55" t="str">
            <v>宇都宮市瑞穂台小学校</v>
          </cell>
          <cell r="D55" t="str">
            <v>瑞台小</v>
          </cell>
          <cell r="E55">
            <v>505</v>
          </cell>
          <cell r="F55" t="str">
            <v>谷黒　潤</v>
          </cell>
          <cell r="G55" t="str">
            <v>028-656-4645</v>
          </cell>
          <cell r="H55" t="str">
            <v>028-657-7214</v>
          </cell>
        </row>
        <row r="56">
          <cell r="A56">
            <v>55</v>
          </cell>
          <cell r="B56" t="str">
            <v>宇都宮市</v>
          </cell>
          <cell r="C56" t="str">
            <v>宇都宮市晃宝小学校</v>
          </cell>
          <cell r="D56" t="str">
            <v>晃宝小</v>
          </cell>
          <cell r="E56">
            <v>530</v>
          </cell>
          <cell r="F56" t="str">
            <v>福田隆行</v>
          </cell>
          <cell r="G56" t="str">
            <v>028-665-5295</v>
          </cell>
          <cell r="H56" t="str">
            <v>028-666-1288</v>
          </cell>
        </row>
        <row r="57">
          <cell r="A57">
            <v>56</v>
          </cell>
          <cell r="B57" t="str">
            <v>宇都宮市</v>
          </cell>
          <cell r="C57" t="str">
            <v>宇都宮市新田小学校</v>
          </cell>
          <cell r="D57" t="str">
            <v>新田小</v>
          </cell>
          <cell r="E57">
            <v>523</v>
          </cell>
          <cell r="F57" t="str">
            <v>保田方美</v>
          </cell>
          <cell r="G57" t="str">
            <v>028-653-5288</v>
          </cell>
          <cell r="H57" t="str">
            <v>028-688-1543</v>
          </cell>
        </row>
        <row r="58">
          <cell r="A58">
            <v>57</v>
          </cell>
          <cell r="B58" t="str">
            <v>宇都宮市</v>
          </cell>
          <cell r="C58" t="str">
            <v>宇都宮市海道小学校</v>
          </cell>
          <cell r="D58" t="str">
            <v>海道小</v>
          </cell>
          <cell r="E58">
            <v>227</v>
          </cell>
          <cell r="F58" t="str">
            <v>大場賢治</v>
          </cell>
          <cell r="G58" t="str">
            <v>028-661-6620</v>
          </cell>
          <cell r="H58" t="str">
            <v>028-661-2022</v>
          </cell>
        </row>
        <row r="59">
          <cell r="A59">
            <v>58</v>
          </cell>
          <cell r="B59" t="str">
            <v>宇都宮市</v>
          </cell>
          <cell r="C59" t="str">
            <v>宇都宮市西が岡小学校</v>
          </cell>
          <cell r="D59" t="str">
            <v>西が岡小</v>
          </cell>
          <cell r="E59">
            <v>307</v>
          </cell>
          <cell r="F59" t="str">
            <v>原　晃子</v>
          </cell>
          <cell r="G59" t="str">
            <v>028-624-1081</v>
          </cell>
          <cell r="H59" t="str">
            <v>028-650-4633</v>
          </cell>
        </row>
        <row r="60">
          <cell r="A60">
            <v>59</v>
          </cell>
          <cell r="B60" t="str">
            <v>宇都宮市</v>
          </cell>
          <cell r="C60" t="str">
            <v>宇都宮市上戸祭小学校</v>
          </cell>
          <cell r="D60" t="str">
            <v>上戸小</v>
          </cell>
          <cell r="E60">
            <v>477</v>
          </cell>
          <cell r="F60" t="str">
            <v>西村詔子</v>
          </cell>
          <cell r="G60" t="str">
            <v>028-624-6615</v>
          </cell>
          <cell r="H60" t="str">
            <v>028-650-4339</v>
          </cell>
        </row>
        <row r="61">
          <cell r="A61">
            <v>60</v>
          </cell>
          <cell r="B61" t="str">
            <v>宇都宮市</v>
          </cell>
          <cell r="C61" t="str">
            <v>宇都宮市上河内東小学校</v>
          </cell>
          <cell r="D61" t="str">
            <v>上東小</v>
          </cell>
          <cell r="E61">
            <v>114</v>
          </cell>
          <cell r="F61" t="str">
            <v>清水敬信</v>
          </cell>
          <cell r="G61" t="str">
            <v>028-674-2106</v>
          </cell>
          <cell r="H61" t="str">
            <v>028-674-4609</v>
          </cell>
        </row>
        <row r="62">
          <cell r="A62">
            <v>61</v>
          </cell>
          <cell r="B62" t="str">
            <v>宇都宮市</v>
          </cell>
          <cell r="C62" t="str">
            <v>宇都宮市上河内西小学校</v>
          </cell>
          <cell r="D62" t="str">
            <v>上西小</v>
          </cell>
          <cell r="E62">
            <v>81</v>
          </cell>
          <cell r="F62" t="str">
            <v>吉田　晋</v>
          </cell>
          <cell r="G62" t="str">
            <v>028-674-2011</v>
          </cell>
          <cell r="H62" t="str">
            <v>028-674-4604</v>
          </cell>
        </row>
        <row r="63">
          <cell r="A63">
            <v>62</v>
          </cell>
          <cell r="B63" t="str">
            <v>宇都宮市</v>
          </cell>
          <cell r="C63" t="str">
            <v>宇都宮市上河内中央小学校</v>
          </cell>
          <cell r="D63" t="str">
            <v>宇上央小</v>
          </cell>
          <cell r="E63">
            <v>297</v>
          </cell>
          <cell r="F63" t="str">
            <v>山中武史</v>
          </cell>
          <cell r="G63" t="str">
            <v>028-674-2018</v>
          </cell>
          <cell r="H63" t="str">
            <v>028-674-4608</v>
          </cell>
        </row>
        <row r="64">
          <cell r="A64">
            <v>63</v>
          </cell>
          <cell r="B64" t="str">
            <v>宇都宮市</v>
          </cell>
          <cell r="C64" t="str">
            <v>宇都宮市岡本小学校</v>
          </cell>
          <cell r="D64" t="str">
            <v>岡本小</v>
          </cell>
          <cell r="E64">
            <v>300</v>
          </cell>
          <cell r="F64" t="str">
            <v>須田浩太郎</v>
          </cell>
          <cell r="G64" t="str">
            <v>028-673-1831</v>
          </cell>
          <cell r="H64" t="str">
            <v>028-673-9342</v>
          </cell>
        </row>
        <row r="65">
          <cell r="A65">
            <v>64</v>
          </cell>
          <cell r="B65" t="str">
            <v>宇都宮市</v>
          </cell>
          <cell r="C65" t="str">
            <v>宇都宮市白沢小学校</v>
          </cell>
          <cell r="D65" t="str">
            <v>白沢小</v>
          </cell>
          <cell r="E65">
            <v>237</v>
          </cell>
          <cell r="F65" t="str">
            <v>石渡美穂</v>
          </cell>
          <cell r="G65" t="str">
            <v>028-673-1817</v>
          </cell>
          <cell r="H65" t="str">
            <v>028-673-9347</v>
          </cell>
        </row>
        <row r="66">
          <cell r="A66">
            <v>65</v>
          </cell>
          <cell r="B66" t="str">
            <v>宇都宮市</v>
          </cell>
          <cell r="C66" t="str">
            <v>宇都宮市田原小学校</v>
          </cell>
          <cell r="D66" t="str">
            <v>田原小</v>
          </cell>
          <cell r="E66">
            <v>171</v>
          </cell>
          <cell r="F66" t="str">
            <v>津久井　文</v>
          </cell>
          <cell r="G66" t="str">
            <v>028-672-0200</v>
          </cell>
          <cell r="H66" t="str">
            <v>028-672-3269</v>
          </cell>
        </row>
        <row r="67">
          <cell r="A67">
            <v>66</v>
          </cell>
          <cell r="B67" t="str">
            <v>宇都宮市</v>
          </cell>
          <cell r="C67" t="str">
            <v>宇都宮市岡本西小学校</v>
          </cell>
          <cell r="D67" t="str">
            <v>岡西小</v>
          </cell>
          <cell r="E67">
            <v>539</v>
          </cell>
          <cell r="F67" t="str">
            <v>小沼芳充</v>
          </cell>
          <cell r="G67" t="str">
            <v>028-673-2015</v>
          </cell>
          <cell r="H67" t="str">
            <v>028-673-9348</v>
          </cell>
        </row>
        <row r="68">
          <cell r="A68">
            <v>67</v>
          </cell>
          <cell r="B68" t="str">
            <v>宇都宮市</v>
          </cell>
          <cell r="C68" t="str">
            <v>宇都宮市岡本北小学校</v>
          </cell>
          <cell r="D68" t="str">
            <v>岡北小</v>
          </cell>
          <cell r="E68">
            <v>428</v>
          </cell>
          <cell r="F68" t="str">
            <v>黒尾裕子</v>
          </cell>
          <cell r="G68" t="str">
            <v>028-673-5810</v>
          </cell>
          <cell r="H68" t="str">
            <v>028-673-9349</v>
          </cell>
        </row>
        <row r="69">
          <cell r="A69">
            <v>68</v>
          </cell>
          <cell r="B69" t="str">
            <v>宇都宮市</v>
          </cell>
          <cell r="C69" t="str">
            <v>宇都宮市田原西小学校</v>
          </cell>
          <cell r="D69" t="str">
            <v>田原西小</v>
          </cell>
          <cell r="E69">
            <v>158</v>
          </cell>
          <cell r="F69" t="str">
            <v>塩沢美奈子</v>
          </cell>
          <cell r="G69" t="str">
            <v>028-672-3170</v>
          </cell>
          <cell r="H69" t="str">
            <v>028-672-3380</v>
          </cell>
        </row>
        <row r="70">
          <cell r="A70">
            <v>69</v>
          </cell>
          <cell r="B70" t="str">
            <v>宇都宮市</v>
          </cell>
          <cell r="C70" t="str">
            <v>宇都宮大学共同教育学部附属小学校</v>
          </cell>
          <cell r="D70" t="str">
            <v>附属小</v>
          </cell>
          <cell r="F70" t="str">
            <v>池田  聖</v>
          </cell>
          <cell r="G70" t="str">
            <v>028-621-2291</v>
          </cell>
          <cell r="H70" t="str">
            <v>028-625-8015</v>
          </cell>
        </row>
        <row r="71">
          <cell r="A71">
            <v>70</v>
          </cell>
          <cell r="B71" t="str">
            <v>宇都宮市</v>
          </cell>
          <cell r="C71" t="str">
            <v>作新学院小学部</v>
          </cell>
          <cell r="D71" t="str">
            <v>作新小</v>
          </cell>
          <cell r="F71" t="str">
            <v>船田  元</v>
          </cell>
          <cell r="G71" t="str">
            <v>028-647-4576</v>
          </cell>
          <cell r="H71" t="str">
            <v>028-648-1823</v>
          </cell>
        </row>
        <row r="72">
          <cell r="A72">
            <v>71</v>
          </cell>
          <cell r="B72" t="str">
            <v>宇都宮市</v>
          </cell>
          <cell r="C72" t="str">
            <v>宇都宮市ゆいの杜小学校</v>
          </cell>
          <cell r="D72" t="str">
            <v>ゆい杜小</v>
          </cell>
          <cell r="E72">
            <v>859</v>
          </cell>
          <cell r="F72" t="str">
            <v>西村和孝</v>
          </cell>
          <cell r="G72" t="str">
            <v>028-612-8070</v>
          </cell>
          <cell r="H72" t="str">
            <v>028-612-8150</v>
          </cell>
        </row>
        <row r="73">
          <cell r="A73">
            <v>75</v>
          </cell>
          <cell r="B73" t="str">
            <v>上三川町</v>
          </cell>
          <cell r="C73" t="str">
            <v>上三川町上三川小学校</v>
          </cell>
          <cell r="D73" t="str">
            <v>上三川小</v>
          </cell>
          <cell r="E73">
            <v>666</v>
          </cell>
          <cell r="F73" t="str">
            <v>佐藤秀彦</v>
          </cell>
          <cell r="G73" t="str">
            <v>0285-56-2009</v>
          </cell>
          <cell r="H73" t="str">
            <v>0285-56-3459</v>
          </cell>
        </row>
        <row r="74">
          <cell r="A74">
            <v>76</v>
          </cell>
          <cell r="B74" t="str">
            <v>上三川町</v>
          </cell>
          <cell r="C74" t="str">
            <v>上三川町本郷小学校</v>
          </cell>
          <cell r="D74" t="str">
            <v>本郷小</v>
          </cell>
          <cell r="E74">
            <v>117</v>
          </cell>
          <cell r="F74" t="str">
            <v>鷺嶋優一</v>
          </cell>
          <cell r="G74" t="str">
            <v>0285-56-2133</v>
          </cell>
          <cell r="H74" t="str">
            <v>0285-56-2971</v>
          </cell>
        </row>
        <row r="75">
          <cell r="A75">
            <v>77</v>
          </cell>
          <cell r="B75" t="str">
            <v>上三川町</v>
          </cell>
          <cell r="C75" t="str">
            <v>上三川町本郷北小学校</v>
          </cell>
          <cell r="D75" t="str">
            <v>本北小</v>
          </cell>
          <cell r="E75">
            <v>208</v>
          </cell>
          <cell r="F75" t="str">
            <v>平塚昭仁</v>
          </cell>
          <cell r="G75" t="str">
            <v>0285-56-5075</v>
          </cell>
          <cell r="H75" t="str">
            <v>0285-56-6961</v>
          </cell>
        </row>
        <row r="76">
          <cell r="A76">
            <v>78</v>
          </cell>
          <cell r="B76" t="str">
            <v>上三川町</v>
          </cell>
          <cell r="C76" t="str">
            <v>上三川町坂上小学校</v>
          </cell>
          <cell r="D76" t="str">
            <v>坂上小</v>
          </cell>
          <cell r="E76">
            <v>97</v>
          </cell>
          <cell r="F76" t="str">
            <v>小璃真穂</v>
          </cell>
          <cell r="G76" t="str">
            <v>0285-56-2074</v>
          </cell>
          <cell r="H76" t="str">
            <v>0285-56-2891</v>
          </cell>
        </row>
        <row r="77">
          <cell r="A77">
            <v>79</v>
          </cell>
          <cell r="B77" t="str">
            <v>上三川町</v>
          </cell>
          <cell r="C77" t="str">
            <v>上三川町北小学校</v>
          </cell>
          <cell r="D77" t="str">
            <v>上北小</v>
          </cell>
          <cell r="E77">
            <v>248</v>
          </cell>
          <cell r="F77" t="str">
            <v>小塙真穂</v>
          </cell>
          <cell r="G77" t="str">
            <v>0285-56-2431</v>
          </cell>
          <cell r="H77" t="str">
            <v>0285-56-3289</v>
          </cell>
        </row>
        <row r="78">
          <cell r="A78">
            <v>80</v>
          </cell>
          <cell r="B78" t="str">
            <v>上三川町</v>
          </cell>
          <cell r="C78" t="str">
            <v>上三川町明治小学校</v>
          </cell>
          <cell r="D78" t="str">
            <v>明治小</v>
          </cell>
          <cell r="E78">
            <v>127</v>
          </cell>
          <cell r="F78" t="str">
            <v>那花恭子</v>
          </cell>
          <cell r="G78" t="str">
            <v>0285-53-0070</v>
          </cell>
          <cell r="H78" t="str">
            <v>0285-53-0124</v>
          </cell>
        </row>
        <row r="79">
          <cell r="A79">
            <v>81</v>
          </cell>
          <cell r="B79" t="str">
            <v>上三川町</v>
          </cell>
          <cell r="C79" t="str">
            <v>上三川町明治南小学校</v>
          </cell>
          <cell r="D79" t="str">
            <v>明南小</v>
          </cell>
          <cell r="E79">
            <v>116</v>
          </cell>
          <cell r="F79" t="str">
            <v>須藤崇弘</v>
          </cell>
          <cell r="G79" t="str">
            <v>0285-53-0237</v>
          </cell>
          <cell r="H79" t="str">
            <v>0285-53-0986</v>
          </cell>
        </row>
        <row r="80">
          <cell r="A80">
            <v>83</v>
          </cell>
          <cell r="B80" t="str">
            <v>鹿沼市</v>
          </cell>
          <cell r="C80" t="str">
            <v>鹿沼市中央小学校</v>
          </cell>
          <cell r="D80" t="str">
            <v>鹿中小</v>
          </cell>
          <cell r="E80">
            <v>332</v>
          </cell>
          <cell r="F80" t="str">
            <v>石川寿江</v>
          </cell>
          <cell r="G80" t="str">
            <v>0289-62-5161</v>
          </cell>
          <cell r="H80" t="str">
            <v>0289-62-5162</v>
          </cell>
        </row>
        <row r="81">
          <cell r="A81">
            <v>84</v>
          </cell>
          <cell r="B81" t="str">
            <v>鹿沼市</v>
          </cell>
          <cell r="C81" t="str">
            <v>鹿沼市東小学校</v>
          </cell>
          <cell r="D81" t="str">
            <v>鹿東小</v>
          </cell>
          <cell r="E81">
            <v>766</v>
          </cell>
          <cell r="F81" t="str">
            <v>善林克江</v>
          </cell>
          <cell r="G81" t="str">
            <v>0289-62-7245</v>
          </cell>
          <cell r="H81" t="str">
            <v>0289-62-7246</v>
          </cell>
        </row>
        <row r="82">
          <cell r="A82">
            <v>85</v>
          </cell>
          <cell r="B82" t="str">
            <v>鹿沼市</v>
          </cell>
          <cell r="C82" t="str">
            <v>鹿沼市西小学校</v>
          </cell>
          <cell r="D82" t="str">
            <v>鹿西小</v>
          </cell>
          <cell r="E82">
            <v>160</v>
          </cell>
          <cell r="F82" t="str">
            <v>近藤明子</v>
          </cell>
          <cell r="G82" t="str">
            <v>0289-62-3424</v>
          </cell>
          <cell r="H82" t="str">
            <v>0289-62-3514</v>
          </cell>
        </row>
        <row r="83">
          <cell r="A83">
            <v>86</v>
          </cell>
          <cell r="B83" t="str">
            <v>鹿沼市</v>
          </cell>
          <cell r="C83" t="str">
            <v>鹿沼市北小学校</v>
          </cell>
          <cell r="D83" t="str">
            <v>鹿北小</v>
          </cell>
          <cell r="E83">
            <v>348</v>
          </cell>
          <cell r="F83" t="str">
            <v>石川洋一</v>
          </cell>
          <cell r="G83" t="str">
            <v>0289-62-3421</v>
          </cell>
          <cell r="H83" t="str">
            <v>0289-64-3154</v>
          </cell>
        </row>
        <row r="84">
          <cell r="A84">
            <v>87</v>
          </cell>
          <cell r="B84" t="str">
            <v>鹿沼市</v>
          </cell>
          <cell r="C84" t="str">
            <v>鹿沼市菊沢東小学校</v>
          </cell>
          <cell r="D84" t="str">
            <v>菊東小</v>
          </cell>
          <cell r="E84">
            <v>275</v>
          </cell>
          <cell r="F84" t="str">
            <v>中村健一郎</v>
          </cell>
          <cell r="G84" t="str">
            <v>0289-62-3476</v>
          </cell>
          <cell r="H84" t="str">
            <v>0289-63-5167</v>
          </cell>
        </row>
        <row r="85">
          <cell r="A85">
            <v>88</v>
          </cell>
          <cell r="B85" t="str">
            <v>鹿沼市</v>
          </cell>
          <cell r="C85" t="str">
            <v>鹿沼市菊沢西小学校</v>
          </cell>
          <cell r="D85" t="str">
            <v>菊西小</v>
          </cell>
          <cell r="E85">
            <v>73</v>
          </cell>
          <cell r="F85" t="str">
            <v>青山佐知子</v>
          </cell>
          <cell r="G85" t="str">
            <v>0289-62-3479</v>
          </cell>
          <cell r="H85" t="str">
            <v>0289-63-2366</v>
          </cell>
        </row>
        <row r="86">
          <cell r="A86">
            <v>89</v>
          </cell>
          <cell r="B86" t="str">
            <v>鹿沼市</v>
          </cell>
          <cell r="C86" t="str">
            <v>鹿沼市石川小学校</v>
          </cell>
          <cell r="D86" t="str">
            <v>石川小</v>
          </cell>
          <cell r="E86">
            <v>147</v>
          </cell>
          <cell r="F86" t="str">
            <v>髙橋雅則</v>
          </cell>
          <cell r="G86" t="str">
            <v>0289-76-2019</v>
          </cell>
          <cell r="H86" t="str">
            <v>0289-76-0636</v>
          </cell>
        </row>
        <row r="87">
          <cell r="A87">
            <v>90</v>
          </cell>
          <cell r="B87" t="str">
            <v>鹿沼市</v>
          </cell>
          <cell r="C87" t="str">
            <v>鹿沼市津田小学校</v>
          </cell>
          <cell r="D87" t="str">
            <v>津田小</v>
          </cell>
          <cell r="E87">
            <v>138</v>
          </cell>
          <cell r="F87" t="str">
            <v>清野竜一</v>
          </cell>
          <cell r="G87" t="str">
            <v>0289-76-2608</v>
          </cell>
          <cell r="H87" t="str">
            <v>0289-76-2714</v>
          </cell>
        </row>
        <row r="88">
          <cell r="A88">
            <v>91</v>
          </cell>
          <cell r="B88" t="str">
            <v>鹿沼市</v>
          </cell>
          <cell r="C88" t="str">
            <v>鹿沼市池ノ森小学校</v>
          </cell>
          <cell r="D88" t="str">
            <v>池ノ森小</v>
          </cell>
          <cell r="E88">
            <v>23</v>
          </cell>
          <cell r="F88" t="str">
            <v>小高トシ子</v>
          </cell>
          <cell r="G88" t="str">
            <v>0289-75-3664</v>
          </cell>
          <cell r="H88" t="str">
            <v>0289-75-4046</v>
          </cell>
        </row>
        <row r="89">
          <cell r="A89">
            <v>92</v>
          </cell>
          <cell r="B89" t="str">
            <v>鹿沼市</v>
          </cell>
          <cell r="C89" t="str">
            <v>鹿沼市さつきが丘小学校</v>
          </cell>
          <cell r="D89" t="str">
            <v>さつき小</v>
          </cell>
          <cell r="E89">
            <v>612</v>
          </cell>
          <cell r="F89" t="str">
            <v>穐本　勝</v>
          </cell>
          <cell r="G89" t="str">
            <v>0289-65-0919</v>
          </cell>
          <cell r="H89" t="str">
            <v>0289-64-4887</v>
          </cell>
        </row>
        <row r="90">
          <cell r="A90">
            <v>93</v>
          </cell>
          <cell r="B90" t="str">
            <v>鹿沼市</v>
          </cell>
          <cell r="C90" t="str">
            <v>鹿沼市みどりが丘小学校</v>
          </cell>
          <cell r="D90" t="str">
            <v>鹿みどり小</v>
          </cell>
          <cell r="E90">
            <v>435</v>
          </cell>
          <cell r="F90" t="str">
            <v>蟹澤尚只</v>
          </cell>
          <cell r="G90" t="str">
            <v>0289-65-4844</v>
          </cell>
          <cell r="H90" t="str">
            <v>0289-65-4864</v>
          </cell>
        </row>
        <row r="91">
          <cell r="A91">
            <v>94</v>
          </cell>
          <cell r="B91" t="str">
            <v>鹿沼市</v>
          </cell>
          <cell r="C91" t="str">
            <v>鹿沼市北押原小学校</v>
          </cell>
          <cell r="D91" t="str">
            <v>北押原小</v>
          </cell>
          <cell r="E91">
            <v>416</v>
          </cell>
          <cell r="F91" t="str">
            <v>堀江　賢</v>
          </cell>
          <cell r="G91" t="str">
            <v>0289-62-3480</v>
          </cell>
          <cell r="H91" t="str">
            <v>0289-63-5168</v>
          </cell>
        </row>
        <row r="92">
          <cell r="A92">
            <v>95</v>
          </cell>
          <cell r="B92" t="str">
            <v>鹿沼市</v>
          </cell>
          <cell r="C92" t="str">
            <v>鹿沼市加園小学校</v>
          </cell>
          <cell r="D92" t="str">
            <v>加園小</v>
          </cell>
          <cell r="E92">
            <v>35</v>
          </cell>
          <cell r="F92" t="str">
            <v>浅川邦彦</v>
          </cell>
          <cell r="G92" t="str">
            <v>0289-62-3482</v>
          </cell>
          <cell r="H92" t="str">
            <v>0289-62-4019</v>
          </cell>
        </row>
        <row r="93">
          <cell r="A93">
            <v>98</v>
          </cell>
          <cell r="B93" t="str">
            <v>鹿沼市</v>
          </cell>
          <cell r="C93" t="str">
            <v>鹿沼市板荷小学校</v>
          </cell>
          <cell r="D93" t="str">
            <v>板荷小</v>
          </cell>
          <cell r="E93">
            <v>39</v>
          </cell>
          <cell r="F93" t="str">
            <v>小髙勝則</v>
          </cell>
          <cell r="G93" t="str">
            <v>0289-64-8251</v>
          </cell>
          <cell r="H93" t="str">
            <v>0289-64-8289</v>
          </cell>
        </row>
        <row r="94">
          <cell r="A94">
            <v>99</v>
          </cell>
          <cell r="B94" t="str">
            <v>鹿沼市</v>
          </cell>
          <cell r="C94" t="str">
            <v>鹿沼市南摩小学校</v>
          </cell>
          <cell r="D94" t="str">
            <v>南摩小</v>
          </cell>
          <cell r="F94" t="str">
            <v>石川寿江</v>
          </cell>
          <cell r="G94" t="str">
            <v>0289-77-2014</v>
          </cell>
          <cell r="H94" t="str">
            <v>0289-77-3236</v>
          </cell>
        </row>
        <row r="95">
          <cell r="A95">
            <v>100</v>
          </cell>
          <cell r="B95" t="str">
            <v>鹿沼市</v>
          </cell>
          <cell r="C95" t="str">
            <v>鹿沼市上南摩小学校</v>
          </cell>
          <cell r="D95" t="str">
            <v>上南摩小</v>
          </cell>
          <cell r="F95" t="str">
            <v>伊藤洋二</v>
          </cell>
          <cell r="G95" t="str">
            <v>0289-77-3073</v>
          </cell>
          <cell r="H95" t="str">
            <v>0289-77-3117</v>
          </cell>
        </row>
        <row r="96">
          <cell r="A96">
            <v>101</v>
          </cell>
          <cell r="B96" t="str">
            <v>鹿沼市</v>
          </cell>
          <cell r="C96" t="str">
            <v>鹿沼市南押原小学校</v>
          </cell>
          <cell r="D96" t="str">
            <v>南押原小</v>
          </cell>
          <cell r="F96" t="str">
            <v>近藤明子</v>
          </cell>
          <cell r="G96" t="str">
            <v>0289-75-2290</v>
          </cell>
          <cell r="H96" t="str">
            <v>0289-75-2356</v>
          </cell>
        </row>
        <row r="97">
          <cell r="A97">
            <v>102</v>
          </cell>
          <cell r="B97" t="str">
            <v>鹿沼市</v>
          </cell>
          <cell r="C97" t="str">
            <v>鹿沼市楡木小学校</v>
          </cell>
          <cell r="D97" t="str">
            <v>楡木小</v>
          </cell>
          <cell r="F97" t="str">
            <v>島   一嘉</v>
          </cell>
          <cell r="G97" t="str">
            <v>0289-75-2044</v>
          </cell>
          <cell r="H97" t="str">
            <v>0289-75-1268</v>
          </cell>
        </row>
        <row r="98">
          <cell r="A98">
            <v>103</v>
          </cell>
          <cell r="B98" t="str">
            <v>鹿沼市</v>
          </cell>
          <cell r="C98" t="str">
            <v>鹿沼市みなみ小学校</v>
          </cell>
          <cell r="D98" t="str">
            <v>みなみ小</v>
          </cell>
          <cell r="F98" t="str">
            <v>堀江  賢</v>
          </cell>
          <cell r="G98" t="str">
            <v>0289-75-4021</v>
          </cell>
          <cell r="H98" t="str">
            <v>0289-75-4070</v>
          </cell>
        </row>
        <row r="99">
          <cell r="A99">
            <v>104</v>
          </cell>
          <cell r="B99" t="str">
            <v>鹿沼市</v>
          </cell>
          <cell r="C99" t="str">
            <v>鹿沼市粟野小学校</v>
          </cell>
          <cell r="D99" t="str">
            <v>粟野小</v>
          </cell>
          <cell r="F99" t="str">
            <v>猪瀬  武</v>
          </cell>
          <cell r="G99" t="str">
            <v>0289-85-2034</v>
          </cell>
          <cell r="H99" t="str">
            <v>0289-85-2125</v>
          </cell>
        </row>
        <row r="100">
          <cell r="A100">
            <v>105</v>
          </cell>
          <cell r="B100" t="str">
            <v>鹿沼市</v>
          </cell>
          <cell r="C100" t="str">
            <v>鹿沼市清洲第一小学校</v>
          </cell>
          <cell r="D100" t="str">
            <v>清洲一小</v>
          </cell>
          <cell r="F100" t="str">
            <v>荒川一志</v>
          </cell>
          <cell r="G100" t="str">
            <v>0289-85-2543</v>
          </cell>
          <cell r="H100" t="str">
            <v>0289-85-2743</v>
          </cell>
        </row>
        <row r="101">
          <cell r="A101">
            <v>106</v>
          </cell>
          <cell r="B101" t="str">
            <v>鹿沼市</v>
          </cell>
          <cell r="C101" t="str">
            <v>鹿沼市清洲第二小学校</v>
          </cell>
          <cell r="D101" t="str">
            <v>清洲二小</v>
          </cell>
          <cell r="F101" t="str">
            <v>中村健一郎</v>
          </cell>
          <cell r="G101" t="str">
            <v>0289-75-2662</v>
          </cell>
          <cell r="H101" t="str">
            <v>0289-75-2262</v>
          </cell>
        </row>
        <row r="102">
          <cell r="A102">
            <v>107</v>
          </cell>
          <cell r="B102" t="str">
            <v>鹿沼市</v>
          </cell>
          <cell r="C102" t="str">
            <v>鹿沼市永野小学校</v>
          </cell>
          <cell r="D102" t="str">
            <v>永野小</v>
          </cell>
          <cell r="F102" t="str">
            <v>早乙女   智</v>
          </cell>
          <cell r="G102" t="str">
            <v>0289-84-0023</v>
          </cell>
          <cell r="H102" t="str">
            <v>0289-84-0093</v>
          </cell>
        </row>
        <row r="103">
          <cell r="A103">
            <v>108</v>
          </cell>
          <cell r="B103" t="str">
            <v>鹿沼市</v>
          </cell>
          <cell r="C103" t="str">
            <v>鹿沼市粕尾小学校</v>
          </cell>
          <cell r="D103" t="str">
            <v>粕尾小</v>
          </cell>
          <cell r="F103" t="str">
            <v>根本和彦</v>
          </cell>
          <cell r="G103" t="str">
            <v>0289-83-0866</v>
          </cell>
          <cell r="H103" t="str">
            <v>0289-83-0870</v>
          </cell>
        </row>
        <row r="104">
          <cell r="A104">
            <v>110</v>
          </cell>
          <cell r="B104" t="str">
            <v>日光市</v>
          </cell>
          <cell r="C104" t="str">
            <v>日光市今市小学校</v>
          </cell>
          <cell r="D104" t="str">
            <v>今市小</v>
          </cell>
          <cell r="F104" t="str">
            <v>黒澤  守</v>
          </cell>
          <cell r="G104" t="str">
            <v>0288-22-0054</v>
          </cell>
          <cell r="H104" t="str">
            <v>0288-22-0055</v>
          </cell>
        </row>
        <row r="105">
          <cell r="A105">
            <v>111</v>
          </cell>
          <cell r="B105" t="str">
            <v>日光市</v>
          </cell>
          <cell r="C105" t="str">
            <v>日光市今市第二小学校</v>
          </cell>
          <cell r="D105" t="str">
            <v>今二小</v>
          </cell>
          <cell r="F105" t="str">
            <v>森山和夫</v>
          </cell>
          <cell r="G105" t="str">
            <v>0288-21-0866</v>
          </cell>
          <cell r="H105" t="str">
            <v>0288-30-1159</v>
          </cell>
        </row>
        <row r="106">
          <cell r="A106">
            <v>112</v>
          </cell>
          <cell r="B106" t="str">
            <v>日光市</v>
          </cell>
          <cell r="C106" t="str">
            <v>日光市今市第三小学校</v>
          </cell>
          <cell r="D106" t="str">
            <v>今三小</v>
          </cell>
          <cell r="F106" t="str">
            <v>本間和敬</v>
          </cell>
          <cell r="G106" t="str">
            <v>0288-21-0837</v>
          </cell>
          <cell r="H106" t="str">
            <v>0288-21-0840</v>
          </cell>
        </row>
        <row r="107">
          <cell r="A107">
            <v>113</v>
          </cell>
          <cell r="B107" t="str">
            <v>日光市</v>
          </cell>
          <cell r="C107" t="str">
            <v>日光市南原小学校</v>
          </cell>
          <cell r="D107" t="str">
            <v>南原小</v>
          </cell>
          <cell r="F107" t="str">
            <v>岡本一穂</v>
          </cell>
          <cell r="G107" t="str">
            <v>0288-26-1144</v>
          </cell>
          <cell r="H107" t="str">
            <v>0288-26-2553</v>
          </cell>
        </row>
        <row r="108">
          <cell r="A108">
            <v>114</v>
          </cell>
          <cell r="B108" t="str">
            <v>日光市</v>
          </cell>
          <cell r="C108" t="str">
            <v>日光市落合東小学校</v>
          </cell>
          <cell r="D108" t="str">
            <v>落東小</v>
          </cell>
          <cell r="F108" t="str">
            <v>上吉原こずえ</v>
          </cell>
          <cell r="G108" t="str">
            <v>0288-27-0014</v>
          </cell>
          <cell r="H108" t="str">
            <v>0288-34-1017</v>
          </cell>
        </row>
        <row r="109">
          <cell r="A109">
            <v>115</v>
          </cell>
          <cell r="B109" t="str">
            <v>日光市</v>
          </cell>
          <cell r="C109" t="str">
            <v>日光市落合西小学校</v>
          </cell>
          <cell r="D109" t="str">
            <v>落西小</v>
          </cell>
          <cell r="F109" t="str">
            <v>三澤雅子</v>
          </cell>
          <cell r="G109" t="str">
            <v>0288-27-1206</v>
          </cell>
          <cell r="H109" t="str">
            <v>0288-34-1014</v>
          </cell>
        </row>
        <row r="110">
          <cell r="A110">
            <v>116</v>
          </cell>
          <cell r="B110" t="str">
            <v>日光市</v>
          </cell>
          <cell r="C110" t="str">
            <v>日光市大桑小学校</v>
          </cell>
          <cell r="D110" t="str">
            <v>大桑小</v>
          </cell>
          <cell r="F110" t="str">
            <v>長谷川信敬</v>
          </cell>
          <cell r="G110" t="str">
            <v>0288-21-8214</v>
          </cell>
          <cell r="H110" t="str">
            <v>0288-31-1029</v>
          </cell>
        </row>
        <row r="111">
          <cell r="A111">
            <v>117</v>
          </cell>
          <cell r="B111" t="str">
            <v>日光市</v>
          </cell>
          <cell r="C111" t="str">
            <v>日光市轟小学校</v>
          </cell>
          <cell r="D111" t="str">
            <v>轟小</v>
          </cell>
          <cell r="F111" t="str">
            <v>清水仁美</v>
          </cell>
          <cell r="G111" t="str">
            <v>0288-21-8247</v>
          </cell>
          <cell r="H111" t="str">
            <v>0288-31-1036</v>
          </cell>
        </row>
        <row r="112">
          <cell r="A112">
            <v>119</v>
          </cell>
          <cell r="B112" t="str">
            <v>日光市</v>
          </cell>
          <cell r="C112" t="str">
            <v>日光市大沢小学校</v>
          </cell>
          <cell r="D112" t="str">
            <v>大沢小</v>
          </cell>
          <cell r="F112" t="str">
            <v>星  昌志</v>
          </cell>
          <cell r="G112" t="str">
            <v>0288-26-0219</v>
          </cell>
          <cell r="H112" t="str">
            <v>0288-32-1067</v>
          </cell>
        </row>
        <row r="113">
          <cell r="A113">
            <v>120</v>
          </cell>
          <cell r="B113" t="str">
            <v>日光市</v>
          </cell>
          <cell r="C113" t="str">
            <v>日光市大室小学校</v>
          </cell>
          <cell r="D113" t="str">
            <v>大室小</v>
          </cell>
          <cell r="F113" t="str">
            <v>武田昌佳</v>
          </cell>
          <cell r="G113" t="str">
            <v>0288-26-0004</v>
          </cell>
          <cell r="H113" t="str">
            <v>0288-32-1066</v>
          </cell>
        </row>
        <row r="114">
          <cell r="A114">
            <v>121</v>
          </cell>
          <cell r="B114" t="str">
            <v>日光市</v>
          </cell>
          <cell r="C114" t="str">
            <v>日光市猪倉小学校</v>
          </cell>
          <cell r="D114" t="str">
            <v>猪倉小</v>
          </cell>
          <cell r="F114" t="str">
            <v>竹澤隆文</v>
          </cell>
          <cell r="G114" t="str">
            <v>0288-26-0009</v>
          </cell>
          <cell r="H114" t="str">
            <v>0288-32-1068</v>
          </cell>
        </row>
        <row r="115">
          <cell r="A115">
            <v>122</v>
          </cell>
          <cell r="B115" t="str">
            <v>日光市</v>
          </cell>
          <cell r="C115" t="str">
            <v>日光市小林小学校</v>
          </cell>
          <cell r="D115" t="str">
            <v>小林小</v>
          </cell>
          <cell r="F115" t="str">
            <v>瀬楽治弘</v>
          </cell>
          <cell r="G115" t="str">
            <v>0288-26-8101</v>
          </cell>
          <cell r="H115" t="str">
            <v>0288-32-7009</v>
          </cell>
        </row>
        <row r="116">
          <cell r="A116">
            <v>123</v>
          </cell>
          <cell r="B116" t="str">
            <v>日光市</v>
          </cell>
          <cell r="C116" t="str">
            <v>日光市日光小学校</v>
          </cell>
          <cell r="D116" t="str">
            <v>日光小</v>
          </cell>
          <cell r="F116" t="str">
            <v>丹治良行</v>
          </cell>
          <cell r="G116" t="str">
            <v>0288-54-0070</v>
          </cell>
          <cell r="H116" t="str">
            <v>0288-54-0457</v>
          </cell>
        </row>
        <row r="117">
          <cell r="A117">
            <v>124</v>
          </cell>
          <cell r="B117" t="str">
            <v>日光市</v>
          </cell>
          <cell r="C117" t="str">
            <v>日光市清滝小学校</v>
          </cell>
          <cell r="D117" t="str">
            <v>清滝小</v>
          </cell>
          <cell r="E117"/>
          <cell r="F117" t="str">
            <v>若月一彦</v>
          </cell>
          <cell r="G117" t="str">
            <v>0288-54-0412</v>
          </cell>
          <cell r="H117" t="str">
            <v>0288-54-0877</v>
          </cell>
        </row>
        <row r="118">
          <cell r="A118">
            <v>126</v>
          </cell>
          <cell r="B118" t="str">
            <v>日光市</v>
          </cell>
          <cell r="C118" t="str">
            <v>日光市中宮祠小学校</v>
          </cell>
          <cell r="D118" t="str">
            <v>中宮小</v>
          </cell>
          <cell r="F118" t="str">
            <v>善林  淳</v>
          </cell>
          <cell r="G118" t="str">
            <v>0288-55-0079</v>
          </cell>
          <cell r="H118" t="str">
            <v>0288-55-0093</v>
          </cell>
        </row>
        <row r="119">
          <cell r="A119">
            <v>128</v>
          </cell>
          <cell r="B119" t="str">
            <v>日光市</v>
          </cell>
          <cell r="C119" t="str">
            <v>日光市小来川小学校</v>
          </cell>
          <cell r="D119" t="str">
            <v>小来小</v>
          </cell>
          <cell r="F119" t="str">
            <v>橋本静夫</v>
          </cell>
          <cell r="G119" t="str">
            <v>0288-63-3022</v>
          </cell>
          <cell r="H119" t="str">
            <v>0288-63-3035</v>
          </cell>
        </row>
        <row r="120">
          <cell r="A120">
            <v>129</v>
          </cell>
          <cell r="B120" t="str">
            <v>日光市</v>
          </cell>
          <cell r="C120" t="str">
            <v>日光市安良沢小学校</v>
          </cell>
          <cell r="D120" t="str">
            <v>安良沢小</v>
          </cell>
          <cell r="E120"/>
          <cell r="F120" t="str">
            <v>先崎智幸</v>
          </cell>
          <cell r="G120" t="str">
            <v>0288-54-0133</v>
          </cell>
          <cell r="H120" t="str">
            <v>0288-54-0141</v>
          </cell>
        </row>
        <row r="121">
          <cell r="A121">
            <v>130</v>
          </cell>
          <cell r="B121" t="str">
            <v>日光市</v>
          </cell>
          <cell r="C121" t="str">
            <v>日光市鬼怒川小学校</v>
          </cell>
          <cell r="D121" t="str">
            <v>鬼怒川小</v>
          </cell>
          <cell r="F121" t="str">
            <v>星野美穂</v>
          </cell>
          <cell r="G121" t="str">
            <v>0288-76-1204</v>
          </cell>
          <cell r="H121" t="str">
            <v>0288-76-2620</v>
          </cell>
        </row>
        <row r="122">
          <cell r="A122">
            <v>131</v>
          </cell>
          <cell r="B122" t="str">
            <v>日光市</v>
          </cell>
          <cell r="C122" t="str">
            <v>日光市下原小学校</v>
          </cell>
          <cell r="D122" t="str">
            <v>下原小</v>
          </cell>
          <cell r="F122" t="str">
            <v>旭山  久</v>
          </cell>
          <cell r="G122" t="str">
            <v>0288-76-1205</v>
          </cell>
          <cell r="H122" t="str">
            <v>0288-76-2622</v>
          </cell>
        </row>
        <row r="123">
          <cell r="A123">
            <v>132</v>
          </cell>
          <cell r="B123" t="str">
            <v>日光市</v>
          </cell>
          <cell r="C123" t="str">
            <v>日光市三依小学校</v>
          </cell>
          <cell r="D123" t="str">
            <v>三依小</v>
          </cell>
          <cell r="F123" t="str">
            <v>中山由美</v>
          </cell>
          <cell r="G123" t="str">
            <v>0288-79-0006</v>
          </cell>
          <cell r="H123" t="str">
            <v>0288-79-0175</v>
          </cell>
        </row>
        <row r="124">
          <cell r="A124">
            <v>134</v>
          </cell>
          <cell r="B124" t="str">
            <v>日光市</v>
          </cell>
          <cell r="C124" t="str">
            <v>日光市湯西川小学校</v>
          </cell>
          <cell r="D124" t="str">
            <v>湯西小</v>
          </cell>
          <cell r="F124" t="str">
            <v>芳賀智一</v>
          </cell>
          <cell r="G124" t="str">
            <v>0288-98-0009</v>
          </cell>
          <cell r="H124" t="str">
            <v>0288-98-0958</v>
          </cell>
        </row>
        <row r="125">
          <cell r="A125">
            <v>135</v>
          </cell>
          <cell r="B125" t="str">
            <v>日光市</v>
          </cell>
          <cell r="C125" t="str">
            <v>日光市足尾小学校</v>
          </cell>
          <cell r="D125" t="str">
            <v>足尾小</v>
          </cell>
          <cell r="F125" t="str">
            <v>須江信之</v>
          </cell>
          <cell r="G125" t="str">
            <v>0288-93-2036</v>
          </cell>
          <cell r="H125" t="str">
            <v>0288-93-4571</v>
          </cell>
        </row>
        <row r="126">
          <cell r="A126">
            <v>141</v>
          </cell>
          <cell r="B126" t="str">
            <v>真岡市</v>
          </cell>
          <cell r="C126" t="str">
            <v>真岡市真岡小学校</v>
          </cell>
          <cell r="D126" t="str">
            <v>真岡小</v>
          </cell>
          <cell r="F126" t="str">
            <v>齊藤正幸</v>
          </cell>
          <cell r="G126" t="str">
            <v>0285-82-4126</v>
          </cell>
          <cell r="H126" t="str">
            <v>0285-83-8060</v>
          </cell>
        </row>
        <row r="127">
          <cell r="A127">
            <v>142</v>
          </cell>
          <cell r="B127" t="str">
            <v>真岡市</v>
          </cell>
          <cell r="C127" t="str">
            <v>真岡市真岡東小学校</v>
          </cell>
          <cell r="D127" t="str">
            <v>真東小</v>
          </cell>
          <cell r="F127" t="str">
            <v>阿久津   冷</v>
          </cell>
          <cell r="G127" t="str">
            <v>0285-84-3690</v>
          </cell>
          <cell r="H127" t="str">
            <v>0285-83-8061</v>
          </cell>
        </row>
        <row r="128">
          <cell r="A128">
            <v>143</v>
          </cell>
          <cell r="B128" t="str">
            <v>真岡市</v>
          </cell>
          <cell r="C128" t="str">
            <v>真岡市真岡西小学校</v>
          </cell>
          <cell r="D128" t="str">
            <v>真西小</v>
          </cell>
          <cell r="F128" t="str">
            <v>櫻井明彦</v>
          </cell>
          <cell r="G128" t="str">
            <v>0285-84-1311</v>
          </cell>
          <cell r="H128" t="str">
            <v>0285-83-8062</v>
          </cell>
        </row>
        <row r="129">
          <cell r="A129">
            <v>144</v>
          </cell>
          <cell r="B129" t="str">
            <v>真岡市</v>
          </cell>
          <cell r="C129" t="str">
            <v>真岡市亀山小学校</v>
          </cell>
          <cell r="D129" t="str">
            <v>亀山小</v>
          </cell>
          <cell r="F129" t="str">
            <v>三田紀代美</v>
          </cell>
          <cell r="G129" t="str">
            <v>0285-84-6250</v>
          </cell>
          <cell r="H129" t="str">
            <v>0285-83-8063</v>
          </cell>
        </row>
        <row r="130">
          <cell r="A130">
            <v>145</v>
          </cell>
          <cell r="B130" t="str">
            <v>真岡市</v>
          </cell>
          <cell r="C130" t="str">
            <v>真岡市大内中央小学校</v>
          </cell>
          <cell r="D130" t="str">
            <v>大内央小</v>
          </cell>
          <cell r="F130" t="str">
            <v>阿久津裕美</v>
          </cell>
          <cell r="G130" t="str">
            <v>0285-82-2530</v>
          </cell>
          <cell r="H130" t="str">
            <v>0285-83-8064</v>
          </cell>
        </row>
        <row r="131">
          <cell r="A131">
            <v>146</v>
          </cell>
          <cell r="B131" t="str">
            <v>真岡市</v>
          </cell>
          <cell r="C131" t="str">
            <v>真岡市大内東小学校</v>
          </cell>
          <cell r="D131" t="str">
            <v>大内東小</v>
          </cell>
          <cell r="F131" t="str">
            <v>日下田宗司</v>
          </cell>
          <cell r="G131" t="str">
            <v>0285-82-5139</v>
          </cell>
          <cell r="H131" t="str">
            <v>0285-83-8065</v>
          </cell>
        </row>
        <row r="132">
          <cell r="A132">
            <v>147</v>
          </cell>
          <cell r="B132" t="str">
            <v>真岡市</v>
          </cell>
          <cell r="C132" t="str">
            <v>真岡市大内西小学校</v>
          </cell>
          <cell r="D132" t="str">
            <v>大内西小</v>
          </cell>
          <cell r="F132" t="str">
            <v>賀川倫夫</v>
          </cell>
          <cell r="G132" t="str">
            <v>0285-82-5134</v>
          </cell>
          <cell r="H132" t="str">
            <v>0285-83-8066</v>
          </cell>
        </row>
        <row r="133">
          <cell r="A133">
            <v>148</v>
          </cell>
          <cell r="B133" t="str">
            <v>真岡市</v>
          </cell>
          <cell r="C133" t="str">
            <v>真岡市山前小学校</v>
          </cell>
          <cell r="D133" t="str">
            <v>山前小</v>
          </cell>
          <cell r="F133" t="str">
            <v>中島浩之</v>
          </cell>
          <cell r="G133" t="str">
            <v>0285-82-2527</v>
          </cell>
          <cell r="H133" t="str">
            <v>0285-83-8067</v>
          </cell>
        </row>
        <row r="134">
          <cell r="A134">
            <v>150</v>
          </cell>
          <cell r="B134" t="str">
            <v>真岡市</v>
          </cell>
          <cell r="C134" t="str">
            <v>真岡市西田井小学校</v>
          </cell>
          <cell r="D134" t="str">
            <v>西田井小</v>
          </cell>
          <cell r="F134" t="str">
            <v>篠田政雄</v>
          </cell>
          <cell r="G134" t="str">
            <v>0285-82-2528</v>
          </cell>
          <cell r="H134" t="str">
            <v>0285-83-8069</v>
          </cell>
        </row>
        <row r="135">
          <cell r="A135">
            <v>152</v>
          </cell>
          <cell r="B135" t="str">
            <v>真岡市</v>
          </cell>
          <cell r="C135" t="str">
            <v>真岡市中村小学校</v>
          </cell>
          <cell r="D135" t="str">
            <v>中村小</v>
          </cell>
          <cell r="F135" t="str">
            <v>関本辰男</v>
          </cell>
          <cell r="G135" t="str">
            <v>0285-82-2533</v>
          </cell>
          <cell r="H135" t="str">
            <v>0285-83-8071</v>
          </cell>
        </row>
        <row r="136">
          <cell r="A136">
            <v>155</v>
          </cell>
          <cell r="B136" t="str">
            <v>真岡市</v>
          </cell>
          <cell r="C136" t="str">
            <v>真岡市長田小学校</v>
          </cell>
          <cell r="D136" t="str">
            <v>長田小</v>
          </cell>
          <cell r="F136" t="str">
            <v>仁平勇人</v>
          </cell>
          <cell r="G136" t="str">
            <v>0285-82-1750</v>
          </cell>
          <cell r="H136" t="str">
            <v>0285-83-8074</v>
          </cell>
        </row>
        <row r="137">
          <cell r="A137">
            <v>156</v>
          </cell>
          <cell r="B137" t="str">
            <v>真岡市</v>
          </cell>
          <cell r="C137" t="str">
            <v>真岡市長沼小学校</v>
          </cell>
          <cell r="D137" t="str">
            <v>長沼小</v>
          </cell>
          <cell r="F137" t="str">
            <v>上野正人</v>
          </cell>
          <cell r="G137" t="str">
            <v>0285-74-0194</v>
          </cell>
          <cell r="H137" t="str">
            <v>0285-74-4002</v>
          </cell>
        </row>
        <row r="138">
          <cell r="A138">
            <v>157</v>
          </cell>
          <cell r="B138" t="str">
            <v>真岡市</v>
          </cell>
          <cell r="C138" t="str">
            <v>真岡市久下田小学校</v>
          </cell>
          <cell r="D138" t="str">
            <v>久下田小</v>
          </cell>
          <cell r="F138" t="str">
            <v>菅谷昌広</v>
          </cell>
          <cell r="G138" t="str">
            <v>0285-74-0042</v>
          </cell>
          <cell r="H138" t="str">
            <v>0285-74-4004</v>
          </cell>
        </row>
        <row r="139">
          <cell r="A139">
            <v>158</v>
          </cell>
          <cell r="B139" t="str">
            <v>真岡市</v>
          </cell>
          <cell r="C139" t="str">
            <v>真岡市物部小学校</v>
          </cell>
          <cell r="D139" t="str">
            <v>物部小</v>
          </cell>
          <cell r="F139" t="str">
            <v>小林妙子</v>
          </cell>
          <cell r="G139" t="str">
            <v>0285-75-0004</v>
          </cell>
          <cell r="H139" t="str">
            <v>0285-75-1480</v>
          </cell>
        </row>
        <row r="140">
          <cell r="A140">
            <v>159</v>
          </cell>
          <cell r="B140" t="str">
            <v>益子町</v>
          </cell>
          <cell r="C140" t="str">
            <v>益子町益子小学校</v>
          </cell>
          <cell r="D140" t="str">
            <v>益子小</v>
          </cell>
          <cell r="F140" t="str">
            <v>岩村康朗</v>
          </cell>
          <cell r="G140" t="str">
            <v>0285-72-2014</v>
          </cell>
          <cell r="H140" t="str">
            <v>0285-72-2768</v>
          </cell>
        </row>
        <row r="141">
          <cell r="A141">
            <v>160</v>
          </cell>
          <cell r="B141" t="str">
            <v>益子町</v>
          </cell>
          <cell r="C141" t="str">
            <v>益子町益子西小学校</v>
          </cell>
          <cell r="D141" t="str">
            <v>益西小</v>
          </cell>
          <cell r="F141" t="str">
            <v>市村睦子</v>
          </cell>
          <cell r="G141" t="str">
            <v>0285-72-2532</v>
          </cell>
          <cell r="H141" t="str">
            <v>0285-72-1376</v>
          </cell>
        </row>
        <row r="142">
          <cell r="A142">
            <v>161</v>
          </cell>
          <cell r="B142" t="str">
            <v>益子町</v>
          </cell>
          <cell r="C142" t="str">
            <v>益子町田野小学校</v>
          </cell>
          <cell r="D142" t="str">
            <v>田野小</v>
          </cell>
          <cell r="F142" t="str">
            <v>添谷  敦</v>
          </cell>
          <cell r="G142" t="str">
            <v>0285-72-2536</v>
          </cell>
          <cell r="H142" t="str">
            <v>0285-72-1187</v>
          </cell>
        </row>
        <row r="143">
          <cell r="A143">
            <v>162</v>
          </cell>
          <cell r="B143" t="str">
            <v>益子町</v>
          </cell>
          <cell r="C143" t="str">
            <v>益子町七井小学校</v>
          </cell>
          <cell r="D143" t="str">
            <v>七井小</v>
          </cell>
          <cell r="F143" t="str">
            <v>高木孝子</v>
          </cell>
          <cell r="G143" t="str">
            <v>0285-72-2404</v>
          </cell>
          <cell r="H143" t="str">
            <v>0285-72-7593</v>
          </cell>
        </row>
        <row r="144">
          <cell r="A144">
            <v>163</v>
          </cell>
          <cell r="B144" t="str">
            <v>茂木町</v>
          </cell>
          <cell r="C144" t="str">
            <v>茂木町茂木小学校</v>
          </cell>
          <cell r="D144" t="str">
            <v>茂木小</v>
          </cell>
          <cell r="F144" t="str">
            <v>水沼   誠</v>
          </cell>
          <cell r="G144" t="str">
            <v>0285-63-1217</v>
          </cell>
          <cell r="H144" t="str">
            <v>0285-63-5481</v>
          </cell>
        </row>
        <row r="145">
          <cell r="A145">
            <v>164</v>
          </cell>
          <cell r="B145" t="str">
            <v>茂木町</v>
          </cell>
          <cell r="C145" t="str">
            <v>茂木町逆川小学校</v>
          </cell>
          <cell r="D145" t="str">
            <v>逆川小</v>
          </cell>
          <cell r="F145" t="str">
            <v>篠崎佳昭</v>
          </cell>
          <cell r="G145" t="str">
            <v>0285-65-0121</v>
          </cell>
          <cell r="H145" t="str">
            <v>0285-65-0670</v>
          </cell>
        </row>
        <row r="146">
          <cell r="A146">
            <v>165</v>
          </cell>
          <cell r="B146" t="str">
            <v>茂木町</v>
          </cell>
          <cell r="C146" t="str">
            <v>茂木町中川小学校</v>
          </cell>
          <cell r="D146" t="str">
            <v>中川小</v>
          </cell>
          <cell r="F146" t="str">
            <v>吉住  隆</v>
          </cell>
          <cell r="G146" t="str">
            <v>0285-63-0101</v>
          </cell>
          <cell r="H146" t="str">
            <v>0285-63-0202</v>
          </cell>
        </row>
        <row r="147">
          <cell r="A147">
            <v>166</v>
          </cell>
          <cell r="B147" t="str">
            <v>茂木町</v>
          </cell>
          <cell r="C147" t="str">
            <v>茂木町須藤小学校</v>
          </cell>
          <cell r="D147" t="str">
            <v>須藤小</v>
          </cell>
          <cell r="F147" t="str">
            <v>山口和元</v>
          </cell>
          <cell r="G147" t="str">
            <v>0285-63-0457</v>
          </cell>
          <cell r="H147" t="str">
            <v>0285-63-5483</v>
          </cell>
        </row>
        <row r="148">
          <cell r="A148">
            <v>167</v>
          </cell>
          <cell r="B148" t="str">
            <v>市貝町</v>
          </cell>
          <cell r="C148" t="str">
            <v>市貝町市貝小学校</v>
          </cell>
          <cell r="D148" t="str">
            <v>市貝小</v>
          </cell>
          <cell r="F148" t="str">
            <v>荒井利之</v>
          </cell>
          <cell r="G148" t="str">
            <v>0285-68-0013</v>
          </cell>
          <cell r="H148" t="str">
            <v>0285-68-4667</v>
          </cell>
        </row>
        <row r="149">
          <cell r="A149">
            <v>168</v>
          </cell>
          <cell r="B149" t="str">
            <v>市貝町</v>
          </cell>
          <cell r="C149" t="str">
            <v>市貝町赤羽小学校</v>
          </cell>
          <cell r="D149" t="str">
            <v>赤羽小</v>
          </cell>
          <cell r="F149" t="str">
            <v>大根田裕</v>
          </cell>
          <cell r="G149" t="str">
            <v>0285-68-0265</v>
          </cell>
          <cell r="H149" t="str">
            <v>0285-68-4663</v>
          </cell>
        </row>
        <row r="150">
          <cell r="A150">
            <v>169</v>
          </cell>
          <cell r="B150" t="str">
            <v>市貝町</v>
          </cell>
          <cell r="C150" t="str">
            <v>市貝町小貝小学校</v>
          </cell>
          <cell r="D150" t="str">
            <v>小貝小</v>
          </cell>
          <cell r="F150" t="str">
            <v>吉河昭光</v>
          </cell>
          <cell r="G150" t="str">
            <v>0285-680109</v>
          </cell>
          <cell r="H150" t="str">
            <v>0285-68-4669</v>
          </cell>
        </row>
        <row r="151">
          <cell r="A151">
            <v>170</v>
          </cell>
          <cell r="B151" t="str">
            <v>芳賀町</v>
          </cell>
          <cell r="C151" t="str">
            <v>芳賀町芳賀東小学校</v>
          </cell>
          <cell r="D151" t="str">
            <v>芳賀東小</v>
          </cell>
          <cell r="F151" t="str">
            <v>小林春彦</v>
          </cell>
          <cell r="G151" t="str">
            <v>028-677-0025</v>
          </cell>
          <cell r="H151" t="str">
            <v>028-677-0082</v>
          </cell>
        </row>
        <row r="152">
          <cell r="A152">
            <v>171</v>
          </cell>
          <cell r="B152" t="str">
            <v>芳賀町</v>
          </cell>
          <cell r="C152" t="str">
            <v>芳賀町芳賀北小学校</v>
          </cell>
          <cell r="D152" t="str">
            <v>芳賀北小</v>
          </cell>
          <cell r="F152" t="str">
            <v>小堀   隆</v>
          </cell>
          <cell r="G152" t="str">
            <v>028-677-0272</v>
          </cell>
          <cell r="H152" t="str">
            <v>028-677-0755</v>
          </cell>
        </row>
        <row r="153">
          <cell r="A153">
            <v>172</v>
          </cell>
          <cell r="B153" t="str">
            <v>芳賀町</v>
          </cell>
          <cell r="C153" t="str">
            <v>芳賀町芳賀南小学校</v>
          </cell>
          <cell r="D153" t="str">
            <v>芳賀南小</v>
          </cell>
          <cell r="F153" t="str">
            <v>生井克成</v>
          </cell>
          <cell r="G153" t="str">
            <v>028-678-7373</v>
          </cell>
          <cell r="H153" t="str">
            <v>028-678-1234</v>
          </cell>
        </row>
        <row r="154">
          <cell r="A154">
            <v>178</v>
          </cell>
          <cell r="B154" t="str">
            <v>野木町</v>
          </cell>
          <cell r="C154" t="str">
            <v>野木町野木小学校</v>
          </cell>
          <cell r="D154" t="str">
            <v>野木小</v>
          </cell>
          <cell r="F154" t="str">
            <v>西村百代</v>
          </cell>
          <cell r="G154" t="str">
            <v>0280-56-0018</v>
          </cell>
          <cell r="H154" t="str">
            <v>0280-56-0433</v>
          </cell>
        </row>
        <row r="155">
          <cell r="A155">
            <v>179</v>
          </cell>
          <cell r="B155" t="str">
            <v>野木町</v>
          </cell>
          <cell r="C155" t="str">
            <v>野木町友沼小学校</v>
          </cell>
          <cell r="D155" t="str">
            <v>友沼小</v>
          </cell>
          <cell r="F155" t="str">
            <v>神原千里</v>
          </cell>
          <cell r="G155" t="str">
            <v>0280-56-0017</v>
          </cell>
          <cell r="H155" t="str">
            <v>0280-56-0115</v>
          </cell>
        </row>
        <row r="156">
          <cell r="A156">
            <v>180</v>
          </cell>
          <cell r="B156" t="str">
            <v>野木町</v>
          </cell>
          <cell r="C156" t="str">
            <v>野木町佐川野小学校</v>
          </cell>
          <cell r="D156" t="str">
            <v>佐川野小</v>
          </cell>
          <cell r="F156" t="str">
            <v>関根幸子</v>
          </cell>
          <cell r="G156" t="str">
            <v>0280-56-0888</v>
          </cell>
          <cell r="H156" t="str">
            <v>0280-56-0117</v>
          </cell>
        </row>
        <row r="157">
          <cell r="A157">
            <v>181</v>
          </cell>
          <cell r="B157" t="str">
            <v>野木町</v>
          </cell>
          <cell r="C157" t="str">
            <v>野木町南赤塚小学校</v>
          </cell>
          <cell r="D157" t="str">
            <v>南赤塚小</v>
          </cell>
          <cell r="F157" t="str">
            <v>中田  隆</v>
          </cell>
          <cell r="G157" t="str">
            <v>0280-56-0019</v>
          </cell>
          <cell r="H157" t="str">
            <v>0280-56-0116</v>
          </cell>
        </row>
        <row r="158">
          <cell r="A158">
            <v>182</v>
          </cell>
          <cell r="B158" t="str">
            <v>野木町</v>
          </cell>
          <cell r="C158" t="str">
            <v>野木町新橋小学校</v>
          </cell>
          <cell r="D158" t="str">
            <v>新橋小</v>
          </cell>
          <cell r="F158" t="str">
            <v>渡邊紀子</v>
          </cell>
          <cell r="G158" t="str">
            <v>0280-57-2525</v>
          </cell>
          <cell r="H158" t="str">
            <v>0280-57-3155</v>
          </cell>
        </row>
        <row r="159">
          <cell r="A159">
            <v>183</v>
          </cell>
          <cell r="B159" t="str">
            <v>小山市</v>
          </cell>
          <cell r="C159" t="str">
            <v>小山市小山第一小学校</v>
          </cell>
          <cell r="D159" t="str">
            <v>小山一小</v>
          </cell>
          <cell r="F159" t="str">
            <v>田熊宏昭</v>
          </cell>
          <cell r="G159" t="str">
            <v>0285-22-0074</v>
          </cell>
          <cell r="H159" t="str">
            <v>0285-24-4096</v>
          </cell>
        </row>
        <row r="160">
          <cell r="A160">
            <v>184</v>
          </cell>
          <cell r="B160" t="str">
            <v>小山市</v>
          </cell>
          <cell r="C160" t="str">
            <v>小山市小山第二小学校</v>
          </cell>
          <cell r="D160" t="str">
            <v>小山二小</v>
          </cell>
          <cell r="F160" t="str">
            <v>柏田佐智子</v>
          </cell>
          <cell r="G160" t="str">
            <v>0285-22-0079</v>
          </cell>
          <cell r="H160" t="str">
            <v>0285-24-4368</v>
          </cell>
        </row>
        <row r="161">
          <cell r="A161">
            <v>185</v>
          </cell>
          <cell r="B161" t="str">
            <v>小山市</v>
          </cell>
          <cell r="C161" t="str">
            <v>小山市小山第三小学校</v>
          </cell>
          <cell r="D161" t="str">
            <v>小山三小</v>
          </cell>
          <cell r="F161" t="str">
            <v>古川智明</v>
          </cell>
          <cell r="G161" t="str">
            <v>0285-24-2355</v>
          </cell>
          <cell r="H161" t="str">
            <v>0285-24-5629</v>
          </cell>
        </row>
        <row r="162">
          <cell r="A162">
            <v>186</v>
          </cell>
          <cell r="B162" t="str">
            <v>小山市</v>
          </cell>
          <cell r="C162" t="str">
            <v>小山市小山城南小学校</v>
          </cell>
          <cell r="D162" t="str">
            <v>小城南小</v>
          </cell>
          <cell r="F162" t="str">
            <v>小松原貴子</v>
          </cell>
          <cell r="G162" t="str">
            <v>0285-27-7162</v>
          </cell>
          <cell r="H162" t="str">
            <v>0285-27-4009</v>
          </cell>
        </row>
        <row r="163">
          <cell r="A163">
            <v>187</v>
          </cell>
          <cell r="B163" t="str">
            <v>小山市</v>
          </cell>
          <cell r="C163" t="str">
            <v>小山市旭小学校</v>
          </cell>
          <cell r="D163" t="str">
            <v>旭小</v>
          </cell>
          <cell r="F163" t="str">
            <v>林     剛</v>
          </cell>
          <cell r="G163" t="str">
            <v>0285-27-6883</v>
          </cell>
          <cell r="H163" t="str">
            <v>0285-27-3064</v>
          </cell>
        </row>
        <row r="164">
          <cell r="A164">
            <v>188</v>
          </cell>
          <cell r="B164" t="str">
            <v>小山市</v>
          </cell>
          <cell r="C164" t="str">
            <v>小山市小山城北小学校</v>
          </cell>
          <cell r="D164" t="str">
            <v>小城北小</v>
          </cell>
          <cell r="F164" t="str">
            <v>山畑明美</v>
          </cell>
          <cell r="G164" t="str">
            <v>0285-22-3081</v>
          </cell>
          <cell r="H164" t="str">
            <v>0285-24-5936</v>
          </cell>
        </row>
        <row r="165">
          <cell r="A165">
            <v>189</v>
          </cell>
          <cell r="B165" t="str">
            <v>小山市</v>
          </cell>
          <cell r="C165" t="str">
            <v>小山市若木小学校</v>
          </cell>
          <cell r="D165" t="str">
            <v>若木小</v>
          </cell>
          <cell r="F165" t="str">
            <v>池田道夫</v>
          </cell>
          <cell r="G165" t="str">
            <v>0285-25-6467</v>
          </cell>
          <cell r="H165" t="str">
            <v>0285-24-5906</v>
          </cell>
        </row>
        <row r="166">
          <cell r="A166">
            <v>190</v>
          </cell>
          <cell r="B166" t="str">
            <v>小山市</v>
          </cell>
          <cell r="C166" t="str">
            <v>小山市小山城東小学校</v>
          </cell>
          <cell r="D166" t="str">
            <v>小城東小</v>
          </cell>
          <cell r="F166" t="str">
            <v>渡部成人</v>
          </cell>
          <cell r="G166" t="str">
            <v>0285-25-2882</v>
          </cell>
          <cell r="H166" t="str">
            <v>0285-24-5918</v>
          </cell>
        </row>
        <row r="167">
          <cell r="A167">
            <v>191</v>
          </cell>
          <cell r="B167" t="str">
            <v>小山市</v>
          </cell>
          <cell r="C167" t="str">
            <v>小山市大谷東小学校</v>
          </cell>
          <cell r="D167" t="str">
            <v>大谷東小</v>
          </cell>
          <cell r="F167" t="str">
            <v>永井有妃子</v>
          </cell>
          <cell r="G167" t="str">
            <v>0285-27-0694</v>
          </cell>
          <cell r="H167" t="str">
            <v>0285-27-5186</v>
          </cell>
        </row>
        <row r="168">
          <cell r="A168">
            <v>192</v>
          </cell>
          <cell r="B168" t="str">
            <v>小山市</v>
          </cell>
          <cell r="C168" t="str">
            <v>小山市大谷南小学校</v>
          </cell>
          <cell r="D168" t="str">
            <v>大谷南小</v>
          </cell>
          <cell r="F168" t="str">
            <v>齋藤淑美</v>
          </cell>
          <cell r="G168" t="str">
            <v>0285-28-0009</v>
          </cell>
          <cell r="H168" t="str">
            <v>0285-27-5384</v>
          </cell>
        </row>
        <row r="169">
          <cell r="A169">
            <v>193</v>
          </cell>
          <cell r="B169" t="str">
            <v>小山市</v>
          </cell>
          <cell r="C169" t="str">
            <v>小山市大谷北小学校</v>
          </cell>
          <cell r="D169" t="str">
            <v>大谷北小</v>
          </cell>
          <cell r="F169" t="str">
            <v>田村浩</v>
          </cell>
          <cell r="G169" t="str">
            <v>0285-220268</v>
          </cell>
          <cell r="H169" t="str">
            <v>0285-24-5947</v>
          </cell>
        </row>
        <row r="170">
          <cell r="A170">
            <v>194</v>
          </cell>
          <cell r="B170" t="str">
            <v>小山市</v>
          </cell>
          <cell r="C170" t="str">
            <v>小山市間々田小学校</v>
          </cell>
          <cell r="D170" t="str">
            <v>間東小</v>
          </cell>
          <cell r="F170" t="str">
            <v>矢口  大</v>
          </cell>
          <cell r="G170" t="str">
            <v>0285-45-0022</v>
          </cell>
          <cell r="H170" t="str">
            <v>0285-45-4476</v>
          </cell>
        </row>
        <row r="171">
          <cell r="A171">
            <v>195</v>
          </cell>
          <cell r="B171" t="str">
            <v>小山市</v>
          </cell>
          <cell r="C171" t="str">
            <v>小山市乙女小学校</v>
          </cell>
          <cell r="D171" t="str">
            <v>乙女小</v>
          </cell>
          <cell r="F171" t="str">
            <v>荻原好恵</v>
          </cell>
          <cell r="G171" t="str">
            <v>0285-45-4114</v>
          </cell>
          <cell r="H171" t="str">
            <v>0285-45-9826</v>
          </cell>
        </row>
        <row r="172">
          <cell r="A172">
            <v>196</v>
          </cell>
          <cell r="B172" t="str">
            <v>小山市</v>
          </cell>
          <cell r="C172" t="str">
            <v>小山市間々田東小学校</v>
          </cell>
          <cell r="D172" t="str">
            <v>間東小</v>
          </cell>
          <cell r="F172" t="str">
            <v>近澤幸雄</v>
          </cell>
          <cell r="G172" t="str">
            <v>0285-45-1720</v>
          </cell>
          <cell r="H172" t="str">
            <v>0285-45-9823</v>
          </cell>
        </row>
        <row r="173">
          <cell r="A173">
            <v>197</v>
          </cell>
          <cell r="B173" t="str">
            <v>小山市</v>
          </cell>
          <cell r="C173" t="str">
            <v>小山市下生井小学校</v>
          </cell>
          <cell r="D173" t="str">
            <v>下生井小</v>
          </cell>
          <cell r="F173" t="str">
            <v>櫻井伸江</v>
          </cell>
          <cell r="G173" t="str">
            <v>0280-55-0372</v>
          </cell>
          <cell r="H173" t="str">
            <v>0280-57-0644</v>
          </cell>
        </row>
        <row r="174">
          <cell r="A174">
            <v>198</v>
          </cell>
          <cell r="B174" t="str">
            <v>小山市</v>
          </cell>
          <cell r="C174" t="str">
            <v>小山市網戸小学校</v>
          </cell>
          <cell r="D174" t="str">
            <v>網戸小</v>
          </cell>
          <cell r="F174" t="str">
            <v>青木浩美</v>
          </cell>
          <cell r="G174" t="str">
            <v>0285-45-1732</v>
          </cell>
          <cell r="H174" t="str">
            <v>0285-45-9829</v>
          </cell>
        </row>
        <row r="175">
          <cell r="A175">
            <v>199</v>
          </cell>
          <cell r="B175" t="str">
            <v>小山市</v>
          </cell>
          <cell r="C175" t="str">
            <v>小山市寒川小学校</v>
          </cell>
          <cell r="D175" t="str">
            <v>寒川小</v>
          </cell>
          <cell r="F175" t="str">
            <v>木名瀬康夫</v>
          </cell>
          <cell r="G175" t="str">
            <v>0285-38-1009</v>
          </cell>
          <cell r="H175" t="str">
            <v>0285-38-0869</v>
          </cell>
        </row>
        <row r="176">
          <cell r="A176">
            <v>200</v>
          </cell>
          <cell r="B176" t="str">
            <v>小山市</v>
          </cell>
          <cell r="C176" t="str">
            <v>小山市豊田小学校</v>
          </cell>
          <cell r="D176" t="str">
            <v>豊田小</v>
          </cell>
          <cell r="F176" t="str">
            <v>星野朋子</v>
          </cell>
          <cell r="G176" t="str">
            <v>0285-38-9901</v>
          </cell>
          <cell r="H176" t="str">
            <v>0285-38-9906</v>
          </cell>
        </row>
        <row r="177">
          <cell r="A177">
            <v>202</v>
          </cell>
          <cell r="B177" t="str">
            <v>小山市</v>
          </cell>
          <cell r="C177" t="str">
            <v>小山市穂積小学校</v>
          </cell>
          <cell r="D177" t="str">
            <v>穂積小</v>
          </cell>
          <cell r="F177" t="str">
            <v>鈴木紀江</v>
          </cell>
          <cell r="G177" t="str">
            <v>0285-38-2005</v>
          </cell>
          <cell r="H177" t="str">
            <v>0285-38-0764</v>
          </cell>
        </row>
        <row r="178">
          <cell r="A178">
            <v>203</v>
          </cell>
          <cell r="B178" t="str">
            <v>小山市</v>
          </cell>
          <cell r="C178" t="str">
            <v>小山市中小学校</v>
          </cell>
          <cell r="D178" t="str">
            <v>中小</v>
          </cell>
          <cell r="F178" t="str">
            <v>金子弘隆</v>
          </cell>
          <cell r="G178" t="str">
            <v>0285-38-0649</v>
          </cell>
          <cell r="H178" t="str">
            <v>0285-380923</v>
          </cell>
        </row>
        <row r="179">
          <cell r="A179">
            <v>204</v>
          </cell>
          <cell r="B179" t="str">
            <v>小山市</v>
          </cell>
          <cell r="C179" t="str">
            <v>小山市羽川小学校</v>
          </cell>
          <cell r="D179" t="str">
            <v>羽川小</v>
          </cell>
          <cell r="F179" t="str">
            <v>膝附政江</v>
          </cell>
          <cell r="G179" t="str">
            <v>0285-22-0186</v>
          </cell>
          <cell r="H179" t="str">
            <v>0285-24-5948</v>
          </cell>
        </row>
        <row r="180">
          <cell r="A180">
            <v>205</v>
          </cell>
          <cell r="B180" t="str">
            <v>小山市</v>
          </cell>
          <cell r="C180" t="str">
            <v>小山市羽川西小学校</v>
          </cell>
          <cell r="D180" t="str">
            <v>羽西小</v>
          </cell>
          <cell r="F180" t="str">
            <v>関口真知子</v>
          </cell>
          <cell r="G180" t="str">
            <v>0285-25-3022</v>
          </cell>
          <cell r="H180" t="str">
            <v>0285-24-5994</v>
          </cell>
        </row>
        <row r="181">
          <cell r="A181">
            <v>206</v>
          </cell>
          <cell r="B181" t="str">
            <v>小山市</v>
          </cell>
          <cell r="C181" t="str">
            <v>小山市萱橋小学校</v>
          </cell>
          <cell r="D181" t="str">
            <v>萱橋小</v>
          </cell>
          <cell r="F181" t="str">
            <v>川村克彦</v>
          </cell>
          <cell r="G181" t="str">
            <v>0285-49-1185</v>
          </cell>
          <cell r="H181" t="str">
            <v>0285-49-2754</v>
          </cell>
        </row>
        <row r="182">
          <cell r="A182">
            <v>207</v>
          </cell>
          <cell r="B182" t="str">
            <v>小山市</v>
          </cell>
          <cell r="C182" t="str">
            <v>小山市絹義務教育学校（小学校）</v>
          </cell>
          <cell r="D182" t="str">
            <v>絹義</v>
          </cell>
          <cell r="F182">
            <v>0</v>
          </cell>
          <cell r="G182" t="str">
            <v>0285-49-0141</v>
          </cell>
          <cell r="H182" t="str">
            <v>0285-49-2764</v>
          </cell>
        </row>
        <row r="183">
          <cell r="A183">
            <v>208</v>
          </cell>
          <cell r="B183" t="str">
            <v>小山市</v>
          </cell>
          <cell r="C183" t="str">
            <v>小山市東城南小学校</v>
          </cell>
          <cell r="D183" t="str">
            <v>東城南小</v>
          </cell>
          <cell r="F183">
            <v>0</v>
          </cell>
          <cell r="G183" t="str">
            <v>0285-38-6328</v>
          </cell>
          <cell r="H183" t="str">
            <v>0285-38-6329</v>
          </cell>
        </row>
        <row r="184">
          <cell r="A184">
            <v>212</v>
          </cell>
          <cell r="B184" t="str">
            <v>下野市</v>
          </cell>
          <cell r="C184" t="str">
            <v>下野市南河内小中学校（小学校）</v>
          </cell>
          <cell r="D184" t="str">
            <v>南河小中</v>
          </cell>
          <cell r="F184">
            <v>0</v>
          </cell>
          <cell r="G184" t="str">
            <v>0285-48-0010</v>
          </cell>
          <cell r="H184" t="str">
            <v>028/5-48-0048</v>
          </cell>
        </row>
        <row r="185">
          <cell r="A185">
            <v>213</v>
          </cell>
          <cell r="B185" t="str">
            <v>下野市</v>
          </cell>
          <cell r="C185" t="str">
            <v>下野市祇園小学校</v>
          </cell>
          <cell r="D185" t="str">
            <v>祇園小</v>
          </cell>
          <cell r="F185" t="str">
            <v>星野良子</v>
          </cell>
          <cell r="G185" t="str">
            <v>0285-44-5002</v>
          </cell>
          <cell r="H185" t="str">
            <v>0285-44-5048</v>
          </cell>
        </row>
        <row r="186">
          <cell r="A186">
            <v>214</v>
          </cell>
          <cell r="B186" t="str">
            <v>下野市</v>
          </cell>
          <cell r="C186" t="str">
            <v>下野市緑小学校</v>
          </cell>
          <cell r="D186" t="str">
            <v>緑小</v>
          </cell>
          <cell r="F186" t="str">
            <v>高橋美恵子</v>
          </cell>
          <cell r="G186" t="str">
            <v>0285-40-6601</v>
          </cell>
          <cell r="H186" t="str">
            <v>0285-40-6602</v>
          </cell>
        </row>
        <row r="187">
          <cell r="A187">
            <v>215</v>
          </cell>
          <cell r="B187" t="str">
            <v>下野市</v>
          </cell>
          <cell r="C187" t="str">
            <v>下野市石橋小学校</v>
          </cell>
          <cell r="D187" t="str">
            <v>石橋小</v>
          </cell>
          <cell r="F187" t="str">
            <v>設樂孝男</v>
          </cell>
          <cell r="G187" t="str">
            <v>0285-52-1131</v>
          </cell>
          <cell r="H187" t="str">
            <v>0285-52-1164</v>
          </cell>
        </row>
        <row r="188">
          <cell r="A188">
            <v>216</v>
          </cell>
          <cell r="B188" t="str">
            <v>下野市</v>
          </cell>
          <cell r="C188" t="str">
            <v>下野市古山小学校</v>
          </cell>
          <cell r="D188" t="str">
            <v>古山小</v>
          </cell>
          <cell r="F188" t="str">
            <v>秋山貴子</v>
          </cell>
          <cell r="G188" t="str">
            <v>0285-52-1132</v>
          </cell>
          <cell r="H188" t="str">
            <v>0285-52-1162</v>
          </cell>
        </row>
        <row r="189">
          <cell r="A189">
            <v>217</v>
          </cell>
          <cell r="B189" t="str">
            <v>下野市</v>
          </cell>
          <cell r="C189" t="str">
            <v>下野市細谷小学校</v>
          </cell>
          <cell r="D189" t="str">
            <v>細谷小</v>
          </cell>
          <cell r="F189" t="str">
            <v>蓬田みどり</v>
          </cell>
          <cell r="G189" t="str">
            <v>0285-52-1133</v>
          </cell>
          <cell r="H189" t="str">
            <v>0285-52-1172</v>
          </cell>
        </row>
        <row r="190">
          <cell r="A190">
            <v>218</v>
          </cell>
          <cell r="B190" t="str">
            <v>下野市</v>
          </cell>
          <cell r="C190" t="str">
            <v>下野市石橋北小学校</v>
          </cell>
          <cell r="D190" t="str">
            <v>石北小</v>
          </cell>
          <cell r="F190" t="str">
            <v>坂本美保</v>
          </cell>
          <cell r="G190" t="str">
            <v>0285-52-1134</v>
          </cell>
          <cell r="H190" t="str">
            <v>0285-52-1173</v>
          </cell>
        </row>
        <row r="191">
          <cell r="A191">
            <v>219</v>
          </cell>
          <cell r="B191" t="str">
            <v>下野市</v>
          </cell>
          <cell r="C191" t="str">
            <v>下野市国分寺小学校</v>
          </cell>
          <cell r="D191" t="str">
            <v>国小</v>
          </cell>
          <cell r="F191" t="str">
            <v>高橋修</v>
          </cell>
          <cell r="G191" t="str">
            <v>0285-44-0004</v>
          </cell>
          <cell r="H191" t="str">
            <v>0285-40-0108</v>
          </cell>
        </row>
        <row r="192">
          <cell r="A192">
            <v>221</v>
          </cell>
          <cell r="B192" t="str">
            <v>下野市</v>
          </cell>
          <cell r="C192" t="str">
            <v>下野市国分寺東小学校</v>
          </cell>
          <cell r="D192" t="str">
            <v>国東小</v>
          </cell>
          <cell r="F192" t="str">
            <v>人見佳代子</v>
          </cell>
          <cell r="G192" t="str">
            <v>0285-44-3161</v>
          </cell>
          <cell r="H192" t="str">
            <v>0285-40-6623</v>
          </cell>
        </row>
        <row r="193">
          <cell r="A193">
            <v>227</v>
          </cell>
          <cell r="B193" t="str">
            <v>壬生町</v>
          </cell>
          <cell r="C193" t="str">
            <v>壬生町壬生小学校</v>
          </cell>
          <cell r="D193" t="str">
            <v>壬生小</v>
          </cell>
          <cell r="F193" t="str">
            <v>松本直美</v>
          </cell>
          <cell r="G193" t="str">
            <v>0282-82-0049</v>
          </cell>
          <cell r="H193" t="str">
            <v>0282-82-0121</v>
          </cell>
        </row>
        <row r="194">
          <cell r="A194">
            <v>228</v>
          </cell>
          <cell r="B194" t="str">
            <v>壬生町</v>
          </cell>
          <cell r="C194" t="str">
            <v>壬生町壬生東小学校</v>
          </cell>
          <cell r="D194" t="str">
            <v>壬東小</v>
          </cell>
          <cell r="F194" t="str">
            <v>金久保雅彦</v>
          </cell>
          <cell r="G194" t="str">
            <v>0282-82-0079</v>
          </cell>
          <cell r="H194" t="str">
            <v>0282-81-1384</v>
          </cell>
        </row>
        <row r="195">
          <cell r="A195">
            <v>229</v>
          </cell>
          <cell r="B195" t="str">
            <v>壬生町</v>
          </cell>
          <cell r="C195" t="str">
            <v>壬生町藤井小学校</v>
          </cell>
          <cell r="D195" t="str">
            <v>藤井小</v>
          </cell>
          <cell r="F195" t="str">
            <v>佐山英雄</v>
          </cell>
          <cell r="G195" t="str">
            <v>0282-82-0102</v>
          </cell>
          <cell r="H195" t="str">
            <v>0282-82-4684</v>
          </cell>
        </row>
        <row r="196">
          <cell r="A196">
            <v>230</v>
          </cell>
          <cell r="B196" t="str">
            <v>壬生町</v>
          </cell>
          <cell r="C196" t="str">
            <v>壬生町睦小学校</v>
          </cell>
          <cell r="D196" t="str">
            <v>睦小</v>
          </cell>
          <cell r="F196" t="str">
            <v>安武裕一</v>
          </cell>
          <cell r="G196" t="str">
            <v>0282-82-4824</v>
          </cell>
          <cell r="H196" t="str">
            <v>0282-82-4954</v>
          </cell>
        </row>
        <row r="197">
          <cell r="A197">
            <v>231</v>
          </cell>
          <cell r="B197" t="str">
            <v>壬生町</v>
          </cell>
          <cell r="C197" t="str">
            <v>壬生町稲葉小学校</v>
          </cell>
          <cell r="D197" t="str">
            <v>稲葉小</v>
          </cell>
          <cell r="F197" t="str">
            <v>青木靖至</v>
          </cell>
          <cell r="G197" t="str">
            <v>0282-82-1004</v>
          </cell>
          <cell r="H197" t="str">
            <v>0282-82-1572</v>
          </cell>
        </row>
        <row r="198">
          <cell r="A198">
            <v>232</v>
          </cell>
          <cell r="B198" t="str">
            <v>壬生町</v>
          </cell>
          <cell r="C198" t="str">
            <v>壬生町羽生田小学校</v>
          </cell>
          <cell r="D198" t="str">
            <v>羽生田小</v>
          </cell>
          <cell r="F198" t="str">
            <v>増山真起子</v>
          </cell>
          <cell r="G198" t="str">
            <v>0282-82-1022</v>
          </cell>
          <cell r="H198" t="str">
            <v>0282-82-8410</v>
          </cell>
        </row>
        <row r="199">
          <cell r="A199">
            <v>233</v>
          </cell>
          <cell r="B199" t="str">
            <v>壬生町</v>
          </cell>
          <cell r="C199" t="str">
            <v>壬生町壬生北小学校</v>
          </cell>
          <cell r="D199" t="str">
            <v>壬北小</v>
          </cell>
          <cell r="F199" t="str">
            <v>岸本和子</v>
          </cell>
          <cell r="G199" t="str">
            <v>0282-86-0064</v>
          </cell>
          <cell r="H199" t="str">
            <v>0282-86-1058</v>
          </cell>
        </row>
        <row r="200">
          <cell r="A200">
            <v>234</v>
          </cell>
          <cell r="B200" t="str">
            <v>壬生町</v>
          </cell>
          <cell r="C200" t="str">
            <v>壬生町安塚小学校</v>
          </cell>
          <cell r="D200" t="str">
            <v>安塚小</v>
          </cell>
          <cell r="F200" t="str">
            <v>小谷野敏一</v>
          </cell>
          <cell r="G200" t="str">
            <v>0282-86-0034</v>
          </cell>
          <cell r="H200" t="str">
            <v>0282-86-0042</v>
          </cell>
        </row>
        <row r="201">
          <cell r="A201">
            <v>235</v>
          </cell>
          <cell r="B201" t="str">
            <v>栃木市</v>
          </cell>
          <cell r="C201" t="str">
            <v>栃木市栃木中央小学校</v>
          </cell>
          <cell r="D201" t="str">
            <v>栃中小</v>
          </cell>
          <cell r="F201" t="str">
            <v>国府谷康子</v>
          </cell>
          <cell r="G201" t="str">
            <v>0282-22-4300</v>
          </cell>
          <cell r="H201" t="str">
            <v>0282-23-7777</v>
          </cell>
        </row>
        <row r="202">
          <cell r="A202">
            <v>236</v>
          </cell>
          <cell r="B202" t="str">
            <v>栃木市</v>
          </cell>
          <cell r="C202" t="str">
            <v>栃木市栃木第三小学校</v>
          </cell>
          <cell r="D202" t="str">
            <v>栃三小</v>
          </cell>
          <cell r="F202" t="str">
            <v>服部雅弘</v>
          </cell>
          <cell r="G202" t="str">
            <v>0282-22-5566</v>
          </cell>
          <cell r="H202" t="str">
            <v>0282-22-5537</v>
          </cell>
        </row>
        <row r="203">
          <cell r="A203">
            <v>237</v>
          </cell>
          <cell r="B203" t="str">
            <v>栃木市</v>
          </cell>
          <cell r="C203" t="str">
            <v>栃木市栃木第四小学校</v>
          </cell>
          <cell r="D203" t="str">
            <v>栃四小</v>
          </cell>
          <cell r="F203" t="str">
            <v>佐藤雪江</v>
          </cell>
          <cell r="G203" t="str">
            <v>0282-22-0512</v>
          </cell>
          <cell r="H203" t="str">
            <v>0282-22-0548</v>
          </cell>
        </row>
        <row r="204">
          <cell r="A204">
            <v>238</v>
          </cell>
          <cell r="B204" t="str">
            <v>栃木市</v>
          </cell>
          <cell r="C204" t="str">
            <v>栃木市栃木第五小学校</v>
          </cell>
          <cell r="D204" t="str">
            <v>栃五小</v>
          </cell>
          <cell r="F204" t="str">
            <v>吉田康男</v>
          </cell>
          <cell r="G204" t="str">
            <v>0282-22-1152</v>
          </cell>
          <cell r="H204" t="str">
            <v>0282-22-1016</v>
          </cell>
        </row>
        <row r="205">
          <cell r="A205">
            <v>239</v>
          </cell>
          <cell r="B205" t="str">
            <v>栃木市</v>
          </cell>
          <cell r="C205" t="str">
            <v>栃木市南小学校</v>
          </cell>
          <cell r="D205" t="str">
            <v>栃南小</v>
          </cell>
          <cell r="F205" t="str">
            <v>阿部達哉</v>
          </cell>
          <cell r="G205" t="str">
            <v>0282-23-2844</v>
          </cell>
          <cell r="H205" t="str">
            <v>0282-23-2857</v>
          </cell>
        </row>
        <row r="206">
          <cell r="A206">
            <v>240</v>
          </cell>
          <cell r="B206" t="str">
            <v>栃木市</v>
          </cell>
          <cell r="C206" t="str">
            <v>栃木市大宮南小学校</v>
          </cell>
          <cell r="D206" t="str">
            <v>大宮南小</v>
          </cell>
          <cell r="F206" t="str">
            <v>梅山好昭</v>
          </cell>
          <cell r="G206" t="str">
            <v>0282-22-1483</v>
          </cell>
          <cell r="H206" t="str">
            <v>0282-23-3253</v>
          </cell>
        </row>
        <row r="207">
          <cell r="A207">
            <v>241</v>
          </cell>
          <cell r="B207" t="str">
            <v>栃木市</v>
          </cell>
          <cell r="C207" t="str">
            <v>栃木市大宮北小学校</v>
          </cell>
          <cell r="D207" t="str">
            <v>大宮北小</v>
          </cell>
          <cell r="F207" t="str">
            <v>平野  宗</v>
          </cell>
          <cell r="G207" t="str">
            <v>0282-27-1482</v>
          </cell>
          <cell r="H207" t="str">
            <v>0282-27-0873</v>
          </cell>
        </row>
        <row r="208">
          <cell r="A208">
            <v>242</v>
          </cell>
          <cell r="B208" t="str">
            <v>栃木市</v>
          </cell>
          <cell r="C208" t="str">
            <v>栃木市皆川城東小学校</v>
          </cell>
          <cell r="D208" t="str">
            <v>皆城小</v>
          </cell>
          <cell r="F208" t="str">
            <v>金敷美由紀</v>
          </cell>
          <cell r="G208" t="str">
            <v>0282-22-1956</v>
          </cell>
          <cell r="H208" t="str">
            <v>0282-23-3028</v>
          </cell>
        </row>
        <row r="209">
          <cell r="A209">
            <v>243</v>
          </cell>
          <cell r="B209" t="str">
            <v>栃木市</v>
          </cell>
          <cell r="C209" t="str">
            <v>栃木市吹上小学校</v>
          </cell>
          <cell r="D209" t="str">
            <v>吹上小</v>
          </cell>
          <cell r="F209" t="str">
            <v>関口俊之</v>
          </cell>
          <cell r="G209" t="str">
            <v>0282-22-1957</v>
          </cell>
          <cell r="H209" t="str">
            <v>0282-22-1929</v>
          </cell>
        </row>
        <row r="210">
          <cell r="A210">
            <v>244</v>
          </cell>
          <cell r="B210" t="str">
            <v>栃木市</v>
          </cell>
          <cell r="C210" t="str">
            <v>栃木市千塚小学校</v>
          </cell>
          <cell r="D210" t="str">
            <v>千塚小</v>
          </cell>
          <cell r="F210" t="str">
            <v>牧野初美</v>
          </cell>
          <cell r="G210" t="str">
            <v>0282-31-2381</v>
          </cell>
          <cell r="H210" t="str">
            <v>0282-31-2384</v>
          </cell>
        </row>
        <row r="211">
          <cell r="A211">
            <v>245</v>
          </cell>
          <cell r="B211" t="str">
            <v>栃木市</v>
          </cell>
          <cell r="C211" t="str">
            <v>栃木市寺尾小学校</v>
          </cell>
          <cell r="D211" t="str">
            <v>寺尾小</v>
          </cell>
          <cell r="F211" t="str">
            <v>堀江真哉</v>
          </cell>
          <cell r="G211" t="str">
            <v>0282-31-2266</v>
          </cell>
          <cell r="H211" t="str">
            <v>0282-31-2267</v>
          </cell>
        </row>
        <row r="212">
          <cell r="A212">
            <v>246</v>
          </cell>
          <cell r="B212" t="str">
            <v>栃木市</v>
          </cell>
          <cell r="C212" t="str">
            <v>栃木市国府南小学校</v>
          </cell>
          <cell r="D212" t="str">
            <v>国府南小</v>
          </cell>
          <cell r="F212" t="str">
            <v>塩田裕子</v>
          </cell>
          <cell r="G212" t="str">
            <v>0282-27-3010</v>
          </cell>
          <cell r="H212" t="str">
            <v>0282-27-3692</v>
          </cell>
        </row>
        <row r="213">
          <cell r="A213">
            <v>247</v>
          </cell>
          <cell r="B213" t="str">
            <v>栃木市</v>
          </cell>
          <cell r="C213" t="str">
            <v>栃木市国府北小学校</v>
          </cell>
          <cell r="D213" t="str">
            <v>国府北小</v>
          </cell>
          <cell r="F213" t="str">
            <v>人見幸吉</v>
          </cell>
          <cell r="G213" t="str">
            <v>0282-27-3004</v>
          </cell>
          <cell r="H213" t="str">
            <v>0282-27-3994</v>
          </cell>
        </row>
        <row r="214">
          <cell r="A214">
            <v>248</v>
          </cell>
          <cell r="B214" t="str">
            <v>栃木市</v>
          </cell>
          <cell r="C214" t="str">
            <v>栃木市大平東小学校</v>
          </cell>
          <cell r="D214" t="str">
            <v>大平東小</v>
          </cell>
          <cell r="F214" t="str">
            <v>亀田浩史</v>
          </cell>
          <cell r="G214" t="str">
            <v>0282-43-4567</v>
          </cell>
          <cell r="H214" t="str">
            <v>0282-43-9979</v>
          </cell>
        </row>
        <row r="215">
          <cell r="A215">
            <v>249</v>
          </cell>
          <cell r="B215" t="str">
            <v>栃木市</v>
          </cell>
          <cell r="C215" t="str">
            <v>栃木市大平南小学校</v>
          </cell>
          <cell r="D215" t="str">
            <v>大平南小</v>
          </cell>
          <cell r="F215" t="str">
            <v>服部紀子</v>
          </cell>
          <cell r="G215" t="str">
            <v>0282-43-2413</v>
          </cell>
          <cell r="H215" t="str">
            <v>0282-43-0974</v>
          </cell>
        </row>
        <row r="216">
          <cell r="A216">
            <v>250</v>
          </cell>
          <cell r="B216" t="str">
            <v>栃木市</v>
          </cell>
          <cell r="C216" t="str">
            <v>栃木市大平西小学校</v>
          </cell>
          <cell r="D216" t="str">
            <v>大平西小</v>
          </cell>
          <cell r="F216" t="str">
            <v>関根光弘</v>
          </cell>
          <cell r="G216" t="str">
            <v>0282-43-2007</v>
          </cell>
          <cell r="H216" t="str">
            <v>0282-43-2657</v>
          </cell>
        </row>
        <row r="217">
          <cell r="A217">
            <v>251</v>
          </cell>
          <cell r="B217" t="str">
            <v>栃木市</v>
          </cell>
          <cell r="C217" t="str">
            <v>栃木市大平中央小学校</v>
          </cell>
          <cell r="D217" t="str">
            <v>大中小</v>
          </cell>
          <cell r="F217" t="str">
            <v>阿部信太郎</v>
          </cell>
          <cell r="G217" t="str">
            <v>0282-43-5177</v>
          </cell>
          <cell r="H217" t="str">
            <v>0282-43-5999</v>
          </cell>
        </row>
        <row r="218">
          <cell r="A218">
            <v>252</v>
          </cell>
          <cell r="B218" t="str">
            <v>栃木市</v>
          </cell>
          <cell r="C218" t="str">
            <v>栃木市藤岡小学校</v>
          </cell>
          <cell r="D218" t="str">
            <v>藤岡小</v>
          </cell>
          <cell r="F218" t="str">
            <v>藤間亮子</v>
          </cell>
          <cell r="G218" t="str">
            <v>0282-62-2591</v>
          </cell>
          <cell r="H218" t="str">
            <v>0282-62-2649</v>
          </cell>
        </row>
        <row r="219">
          <cell r="A219">
            <v>253</v>
          </cell>
          <cell r="B219" t="str">
            <v>栃木市</v>
          </cell>
          <cell r="C219" t="str">
            <v>栃木市部屋小学校</v>
          </cell>
          <cell r="D219" t="str">
            <v>部屋小</v>
          </cell>
          <cell r="F219" t="str">
            <v>近藤  睦</v>
          </cell>
          <cell r="G219" t="str">
            <v>0282-67-2224</v>
          </cell>
          <cell r="H219" t="str">
            <v>0282-67-2345</v>
          </cell>
        </row>
        <row r="220">
          <cell r="A220">
            <v>254</v>
          </cell>
          <cell r="B220" t="str">
            <v>栃木市</v>
          </cell>
          <cell r="C220" t="str">
            <v>栃木市赤麻小学校</v>
          </cell>
          <cell r="D220" t="str">
            <v>赤麻小</v>
          </cell>
          <cell r="F220" t="str">
            <v>印部  稔</v>
          </cell>
          <cell r="G220" t="str">
            <v>0282-62-2593</v>
          </cell>
          <cell r="H220" t="str">
            <v>0282-62-2927</v>
          </cell>
        </row>
        <row r="221">
          <cell r="A221">
            <v>255</v>
          </cell>
          <cell r="B221" t="str">
            <v>栃木市</v>
          </cell>
          <cell r="C221" t="str">
            <v>栃木市三鴨小学校</v>
          </cell>
          <cell r="D221" t="str">
            <v>三鴨小</v>
          </cell>
          <cell r="F221" t="str">
            <v>秋元寛次</v>
          </cell>
          <cell r="G221" t="str">
            <v>0282-62-2595</v>
          </cell>
          <cell r="H221" t="str">
            <v>0282-62-2687</v>
          </cell>
        </row>
        <row r="222">
          <cell r="A222">
            <v>256</v>
          </cell>
          <cell r="B222" t="str">
            <v>栃木市</v>
          </cell>
          <cell r="C222" t="str">
            <v>栃木市合戦場小学校</v>
          </cell>
          <cell r="D222" t="str">
            <v>合戦場小</v>
          </cell>
          <cell r="F222" t="str">
            <v>庄司秀樹</v>
          </cell>
          <cell r="G222" t="str">
            <v>0282-27-2237</v>
          </cell>
          <cell r="H222" t="str">
            <v>0282-27-6236</v>
          </cell>
        </row>
        <row r="223">
          <cell r="A223">
            <v>257</v>
          </cell>
          <cell r="B223" t="str">
            <v>栃木市</v>
          </cell>
          <cell r="C223" t="str">
            <v>栃木市家中小学校</v>
          </cell>
          <cell r="D223" t="str">
            <v>家中小</v>
          </cell>
          <cell r="F223" t="str">
            <v>中田伸幸</v>
          </cell>
          <cell r="G223" t="str">
            <v>0282-27-2367</v>
          </cell>
          <cell r="H223" t="str">
            <v>0282-27-6601</v>
          </cell>
        </row>
        <row r="224">
          <cell r="A224">
            <v>258</v>
          </cell>
          <cell r="B224" t="str">
            <v>栃木市</v>
          </cell>
          <cell r="C224" t="str">
            <v>栃木市赤津小学校</v>
          </cell>
          <cell r="D224" t="str">
            <v>赤津小</v>
          </cell>
          <cell r="F224" t="str">
            <v>植木裕子</v>
          </cell>
          <cell r="G224" t="str">
            <v>0282-92-7035</v>
          </cell>
          <cell r="H224" t="str">
            <v>0282-92-0383</v>
          </cell>
        </row>
        <row r="225">
          <cell r="A225">
            <v>259</v>
          </cell>
          <cell r="B225" t="str">
            <v>栃木市</v>
          </cell>
          <cell r="C225" t="str">
            <v>栃木市西方小学校</v>
          </cell>
          <cell r="D225" t="str">
            <v>西方小</v>
          </cell>
          <cell r="F225" t="str">
            <v>岩出      I7,</v>
          </cell>
          <cell r="G225" t="str">
            <v>0282-92-2009</v>
          </cell>
          <cell r="H225" t="str">
            <v>0282-92-0293</v>
          </cell>
        </row>
        <row r="226">
          <cell r="A226">
            <v>260</v>
          </cell>
          <cell r="B226" t="str">
            <v>栃木市</v>
          </cell>
          <cell r="C226" t="str">
            <v>栃木市真名子小学校</v>
          </cell>
          <cell r="D226" t="str">
            <v>真名子小</v>
          </cell>
          <cell r="F226" t="str">
            <v>石川幸子</v>
          </cell>
          <cell r="G226" t="str">
            <v>0282-92-7604</v>
          </cell>
          <cell r="H226" t="str">
            <v>0282-92-0290</v>
          </cell>
        </row>
        <row r="227">
          <cell r="A227">
            <v>261</v>
          </cell>
          <cell r="B227" t="str">
            <v>栃木市</v>
          </cell>
          <cell r="C227" t="str">
            <v>栃木市岩舟小学校</v>
          </cell>
          <cell r="D227" t="str">
            <v>岩舟小</v>
          </cell>
          <cell r="F227" t="str">
            <v>関口利美</v>
          </cell>
          <cell r="G227" t="str">
            <v>0282-55-2130</v>
          </cell>
          <cell r="H227" t="str">
            <v>0282-55-2190</v>
          </cell>
        </row>
        <row r="228">
          <cell r="A228">
            <v>262</v>
          </cell>
          <cell r="B228" t="str">
            <v>栃木市</v>
          </cell>
          <cell r="C228" t="str">
            <v>栃木市静和小学校</v>
          </cell>
          <cell r="D228" t="str">
            <v>静和小</v>
          </cell>
          <cell r="F228" t="str">
            <v>土方   勝</v>
          </cell>
          <cell r="G228" t="str">
            <v>0282-55-2163</v>
          </cell>
          <cell r="H228" t="str">
            <v>0282-55-2380</v>
          </cell>
        </row>
        <row r="229">
          <cell r="A229">
            <v>263</v>
          </cell>
          <cell r="B229" t="str">
            <v>栃木市</v>
          </cell>
          <cell r="C229" t="str">
            <v>栃木市小野寺小学校</v>
          </cell>
          <cell r="D229" t="str">
            <v>小野寺小</v>
          </cell>
          <cell r="F229" t="str">
            <v>江田慶久</v>
          </cell>
          <cell r="G229" t="str">
            <v>0282-55-8632</v>
          </cell>
          <cell r="H229" t="str">
            <v>0282-55-8633</v>
          </cell>
        </row>
        <row r="230">
          <cell r="A230">
            <v>270</v>
          </cell>
          <cell r="B230" t="str">
            <v>矢板市</v>
          </cell>
          <cell r="C230" t="str">
            <v>矢板市矢板小学校</v>
          </cell>
          <cell r="D230" t="str">
            <v>矢板小</v>
          </cell>
          <cell r="F230" t="str">
            <v>伊藤由悟</v>
          </cell>
          <cell r="G230" t="str">
            <v>0287-43-0043</v>
          </cell>
          <cell r="H230" t="str">
            <v>0287-43-4420</v>
          </cell>
        </row>
        <row r="231">
          <cell r="A231">
            <v>271</v>
          </cell>
          <cell r="B231" t="str">
            <v>矢板市</v>
          </cell>
          <cell r="C231" t="str">
            <v>矢板市東小学校</v>
          </cell>
          <cell r="D231" t="str">
            <v>矢東小</v>
          </cell>
          <cell r="F231" t="str">
            <v>佐藤  寿</v>
          </cell>
          <cell r="G231" t="str">
            <v>0287-44-2515</v>
          </cell>
          <cell r="H231" t="str">
            <v>0287-43-4421</v>
          </cell>
        </row>
        <row r="232">
          <cell r="A232">
            <v>275</v>
          </cell>
          <cell r="B232" t="str">
            <v>矢板市</v>
          </cell>
          <cell r="C232" t="str">
            <v>矢板市泉小学校</v>
          </cell>
          <cell r="D232" t="str">
            <v>泉小</v>
          </cell>
          <cell r="F232" t="str">
            <v>青木哲男</v>
          </cell>
          <cell r="G232" t="str">
            <v>0287-43-0404</v>
          </cell>
          <cell r="H232" t="str">
            <v>0287-43-4427</v>
          </cell>
        </row>
        <row r="233">
          <cell r="A233">
            <v>276</v>
          </cell>
          <cell r="B233" t="str">
            <v>矢板市</v>
          </cell>
          <cell r="C233" t="str">
            <v>矢板市片岡小学校</v>
          </cell>
          <cell r="D233" t="str">
            <v>片岡小</v>
          </cell>
          <cell r="F233" t="str">
            <v>村島恵美子</v>
          </cell>
          <cell r="G233" t="str">
            <v>0287-48-0510</v>
          </cell>
          <cell r="H233" t="str">
            <v>0287-48-3390</v>
          </cell>
        </row>
        <row r="234">
          <cell r="A234">
            <v>277</v>
          </cell>
          <cell r="B234" t="str">
            <v>矢板市</v>
          </cell>
          <cell r="C234" t="str">
            <v>矢板市乙畑小学校</v>
          </cell>
          <cell r="D234" t="str">
            <v>乙畑小</v>
          </cell>
          <cell r="F234" t="str">
            <v>谷口好正</v>
          </cell>
          <cell r="G234" t="str">
            <v>0287-48-0610</v>
          </cell>
          <cell r="H234" t="str">
            <v>0287-48-3391</v>
          </cell>
        </row>
        <row r="235">
          <cell r="A235">
            <v>278</v>
          </cell>
          <cell r="B235" t="str">
            <v>矢板市</v>
          </cell>
          <cell r="C235" t="str">
            <v>矢板市安沢小学校</v>
          </cell>
          <cell r="D235" t="str">
            <v>安沢小</v>
          </cell>
          <cell r="F235" t="str">
            <v>磯  佳子</v>
          </cell>
          <cell r="G235" t="str">
            <v>0287-48-1005</v>
          </cell>
          <cell r="H235" t="str">
            <v>0287-48-3392</v>
          </cell>
        </row>
        <row r="236">
          <cell r="A236">
            <v>279</v>
          </cell>
          <cell r="B236" t="str">
            <v>さくら市</v>
          </cell>
          <cell r="C236" t="str">
            <v>さくら市氏家小学校</v>
          </cell>
          <cell r="D236" t="str">
            <v>氏家小</v>
          </cell>
          <cell r="F236" t="str">
            <v>小竹伸</v>
          </cell>
          <cell r="G236" t="str">
            <v>028-682-2758</v>
          </cell>
          <cell r="H236" t="str">
            <v>028-682-0329</v>
          </cell>
        </row>
        <row r="237">
          <cell r="A237">
            <v>280</v>
          </cell>
          <cell r="B237" t="str">
            <v>さくら市</v>
          </cell>
          <cell r="C237" t="str">
            <v>さくら市押上小学校</v>
          </cell>
          <cell r="D237" t="str">
            <v>押上小</v>
          </cell>
          <cell r="F237" t="str">
            <v>手塚昌人</v>
          </cell>
          <cell r="G237" t="str">
            <v>028-682-6844</v>
          </cell>
          <cell r="H237" t="str">
            <v>028-682-0359</v>
          </cell>
        </row>
        <row r="238">
          <cell r="A238">
            <v>281</v>
          </cell>
          <cell r="B238" t="str">
            <v>さくら市</v>
          </cell>
          <cell r="C238" t="str">
            <v>さくら市熱田小学校</v>
          </cell>
          <cell r="D238" t="str">
            <v>熱田小</v>
          </cell>
          <cell r="F238" t="str">
            <v>鈴木勝久</v>
          </cell>
          <cell r="G238" t="str">
            <v>028-682-6850</v>
          </cell>
          <cell r="H238" t="str">
            <v>028-682-0394</v>
          </cell>
        </row>
        <row r="239">
          <cell r="A239">
            <v>282</v>
          </cell>
          <cell r="B239" t="str">
            <v>さくら市</v>
          </cell>
          <cell r="C239" t="str">
            <v>さくら市上松山小学校</v>
          </cell>
          <cell r="D239" t="str">
            <v>上松山小</v>
          </cell>
          <cell r="F239" t="str">
            <v>齋藤孝之</v>
          </cell>
          <cell r="G239" t="str">
            <v>028-682-5719</v>
          </cell>
          <cell r="H239" t="str">
            <v>028-682-0385</v>
          </cell>
        </row>
        <row r="240">
          <cell r="A240">
            <v>283</v>
          </cell>
          <cell r="B240" t="str">
            <v>さくら市</v>
          </cell>
          <cell r="C240" t="str">
            <v>さくら市南小学校</v>
          </cell>
          <cell r="D240" t="str">
            <v>さ南小</v>
          </cell>
          <cell r="F240" t="str">
            <v>沼尾  昇</v>
          </cell>
          <cell r="G240" t="str">
            <v>028-682-9494</v>
          </cell>
          <cell r="H240" t="str">
            <v>028-682-0378</v>
          </cell>
        </row>
        <row r="241">
          <cell r="A241">
            <v>284</v>
          </cell>
          <cell r="B241" t="str">
            <v>さくら市</v>
          </cell>
          <cell r="C241" t="str">
            <v>さくら市喜連川小学校</v>
          </cell>
          <cell r="D241" t="str">
            <v>喜小</v>
          </cell>
          <cell r="F241" t="str">
            <v>黒田敦子</v>
          </cell>
          <cell r="G241" t="str">
            <v>028-686-2029</v>
          </cell>
          <cell r="H241" t="str">
            <v>028-686-2740</v>
          </cell>
        </row>
        <row r="242">
          <cell r="A242">
            <v>285</v>
          </cell>
          <cell r="B242" t="str">
            <v>塩谷町</v>
          </cell>
          <cell r="C242" t="str">
            <v>塩谷町船生小学校</v>
          </cell>
          <cell r="D242" t="str">
            <v>船生小</v>
          </cell>
          <cell r="F242" t="str">
            <v>大関絹恵</v>
          </cell>
          <cell r="G242" t="str">
            <v>0287-47-0030</v>
          </cell>
          <cell r="H242" t="str">
            <v>0287-47-1281</v>
          </cell>
        </row>
        <row r="243">
          <cell r="A243">
            <v>286</v>
          </cell>
          <cell r="B243" t="str">
            <v>塩谷町</v>
          </cell>
          <cell r="C243" t="str">
            <v>塩谷町玉生小学校</v>
          </cell>
          <cell r="D243" t="str">
            <v>玉生小</v>
          </cell>
          <cell r="F243" t="str">
            <v>碓氷  勉</v>
          </cell>
          <cell r="G243" t="str">
            <v>0287-45-0115</v>
          </cell>
          <cell r="H243" t="str">
            <v>0287-45-2305</v>
          </cell>
        </row>
        <row r="244">
          <cell r="A244">
            <v>287</v>
          </cell>
          <cell r="B244" t="str">
            <v>塩谷町</v>
          </cell>
          <cell r="C244" t="str">
            <v>塩谷町大宮小学校</v>
          </cell>
          <cell r="D244" t="str">
            <v>大宮小</v>
          </cell>
          <cell r="F244" t="str">
            <v>山田敏夫</v>
          </cell>
          <cell r="G244" t="str">
            <v>0287-46-0014</v>
          </cell>
          <cell r="H244" t="str">
            <v>0287-46-0691</v>
          </cell>
        </row>
        <row r="245">
          <cell r="A245">
            <v>288</v>
          </cell>
          <cell r="B245" t="str">
            <v>高根沢町</v>
          </cell>
          <cell r="C245" t="str">
            <v>高根沢町阿久津小学校</v>
          </cell>
          <cell r="D245" t="str">
            <v>阿小</v>
          </cell>
          <cell r="F245" t="str">
            <v>鈴木厚子</v>
          </cell>
          <cell r="G245" t="str">
            <v>028-675-0046</v>
          </cell>
          <cell r="H245" t="str">
            <v>028-675-7129</v>
          </cell>
        </row>
        <row r="246">
          <cell r="A246">
            <v>289</v>
          </cell>
          <cell r="B246" t="str">
            <v>高根沢町</v>
          </cell>
          <cell r="C246" t="str">
            <v>高根沢町中央小学校</v>
          </cell>
          <cell r="D246" t="str">
            <v>高央小</v>
          </cell>
          <cell r="F246" t="str">
            <v>模本雅幸</v>
          </cell>
          <cell r="G246" t="str">
            <v>028-675-0047</v>
          </cell>
          <cell r="H246" t="str">
            <v>028-675-7136</v>
          </cell>
        </row>
        <row r="247">
          <cell r="A247">
            <v>290</v>
          </cell>
          <cell r="B247" t="str">
            <v>高根沢町</v>
          </cell>
          <cell r="C247" t="str">
            <v>高根沢町東小学校</v>
          </cell>
          <cell r="D247" t="str">
            <v>高東小</v>
          </cell>
          <cell r="F247" t="str">
            <v>小池正夫</v>
          </cell>
          <cell r="G247" t="str">
            <v>028-676-0342</v>
          </cell>
          <cell r="H247" t="str">
            <v>028-676-0872</v>
          </cell>
        </row>
        <row r="248">
          <cell r="A248">
            <v>291</v>
          </cell>
          <cell r="B248" t="str">
            <v>高根沢町</v>
          </cell>
          <cell r="C248" t="str">
            <v>高根沢町上高根沢小学校</v>
          </cell>
          <cell r="D248" t="str">
            <v>上高小</v>
          </cell>
          <cell r="F248" t="str">
            <v>加倉井千秋</v>
          </cell>
          <cell r="G248" t="str">
            <v>028-675-0648</v>
          </cell>
          <cell r="H248" t="str">
            <v>028-675-7139</v>
          </cell>
        </row>
        <row r="249">
          <cell r="A249">
            <v>292</v>
          </cell>
          <cell r="B249" t="str">
            <v>高根沢町</v>
          </cell>
          <cell r="C249" t="str">
            <v>高根沢町北小学校</v>
          </cell>
          <cell r="D249" t="str">
            <v>高北小</v>
          </cell>
          <cell r="F249" t="str">
            <v>郡司典夫</v>
          </cell>
          <cell r="G249" t="str">
            <v>028-676-0014</v>
          </cell>
          <cell r="H249" t="str">
            <v>028-676-0174</v>
          </cell>
        </row>
        <row r="250">
          <cell r="A250">
            <v>293</v>
          </cell>
          <cell r="B250" t="str">
            <v>高根沢町</v>
          </cell>
          <cell r="C250" t="str">
            <v>高根沢町西小学校</v>
          </cell>
          <cell r="D250" t="str">
            <v>高西小</v>
          </cell>
          <cell r="F250" t="str">
            <v>飯山高行</v>
          </cell>
          <cell r="G250" t="str">
            <v>028-675-7541</v>
          </cell>
          <cell r="H250" t="str">
            <v>028-675-7543</v>
          </cell>
        </row>
        <row r="251">
          <cell r="A251">
            <v>299</v>
          </cell>
          <cell r="B251" t="str">
            <v>大田原市</v>
          </cell>
          <cell r="C251" t="str">
            <v>大田原市大田原小学校</v>
          </cell>
          <cell r="D251" t="str">
            <v>大田原小</v>
          </cell>
          <cell r="F251" t="str">
            <v>郡司一弘</v>
          </cell>
          <cell r="G251" t="str">
            <v>0287-23-3171</v>
          </cell>
          <cell r="H251" t="str">
            <v>0287-23-3172</v>
          </cell>
        </row>
        <row r="252">
          <cell r="A252">
            <v>300</v>
          </cell>
          <cell r="B252" t="str">
            <v>大田原市</v>
          </cell>
          <cell r="C252" t="str">
            <v>大田原市西原小学校</v>
          </cell>
          <cell r="D252" t="str">
            <v>大西原小</v>
          </cell>
          <cell r="F252" t="str">
            <v>藤原真理子</v>
          </cell>
          <cell r="G252" t="str">
            <v>0287-22-2877</v>
          </cell>
          <cell r="H252" t="str">
            <v>0287-22-2888</v>
          </cell>
        </row>
        <row r="253">
          <cell r="A253">
            <v>301</v>
          </cell>
          <cell r="B253" t="str">
            <v>大田原市</v>
          </cell>
          <cell r="C253" t="str">
            <v>大田原市紫塚小学校</v>
          </cell>
          <cell r="D253" t="str">
            <v>紫小</v>
          </cell>
          <cell r="F253" t="str">
            <v>小滝   威</v>
          </cell>
          <cell r="G253" t="str">
            <v>0287-22-2586</v>
          </cell>
          <cell r="H253" t="str">
            <v>0287-22-2925</v>
          </cell>
        </row>
        <row r="254">
          <cell r="A254">
            <v>302</v>
          </cell>
          <cell r="B254" t="str">
            <v>大田原市</v>
          </cell>
          <cell r="C254" t="str">
            <v>大田原市親園小学校</v>
          </cell>
          <cell r="D254" t="str">
            <v>親園小</v>
          </cell>
          <cell r="F254" t="str">
            <v>白石一成</v>
          </cell>
          <cell r="G254" t="str">
            <v>0287-28-1009</v>
          </cell>
          <cell r="H254" t="str">
            <v>0287-28-2328</v>
          </cell>
        </row>
        <row r="255">
          <cell r="A255">
            <v>303</v>
          </cell>
          <cell r="B255" t="str">
            <v>大田原市</v>
          </cell>
          <cell r="C255" t="str">
            <v>大田原市宇田川小学校</v>
          </cell>
          <cell r="D255" t="str">
            <v>宇田川小</v>
          </cell>
          <cell r="F255" t="str">
            <v>飯村正吾</v>
          </cell>
          <cell r="G255" t="str">
            <v>0287-28-1001</v>
          </cell>
          <cell r="H255" t="str">
            <v>0287-28-1063</v>
          </cell>
        </row>
        <row r="256">
          <cell r="A256">
            <v>304</v>
          </cell>
          <cell r="B256" t="str">
            <v>大田原市</v>
          </cell>
          <cell r="C256" t="str">
            <v>大田原市市野沢小学校</v>
          </cell>
          <cell r="D256" t="str">
            <v>市野沢小</v>
          </cell>
          <cell r="F256" t="str">
            <v>仲西伸人</v>
          </cell>
          <cell r="G256" t="str">
            <v>0287-22-2452</v>
          </cell>
          <cell r="H256" t="str">
            <v>0287-22-2536</v>
          </cell>
        </row>
        <row r="257">
          <cell r="A257">
            <v>305</v>
          </cell>
          <cell r="B257" t="str">
            <v>大田原市</v>
          </cell>
          <cell r="C257" t="str">
            <v>大田原市奥沢小学校</v>
          </cell>
          <cell r="D257" t="str">
            <v>奥沢小</v>
          </cell>
          <cell r="F257" t="str">
            <v>飯村成子</v>
          </cell>
          <cell r="G257" t="str">
            <v>0287-22-3210</v>
          </cell>
          <cell r="H257" t="str">
            <v>0287-22-3924</v>
          </cell>
        </row>
        <row r="258">
          <cell r="A258">
            <v>306</v>
          </cell>
          <cell r="B258" t="str">
            <v>大田原市</v>
          </cell>
          <cell r="C258" t="str">
            <v>大田原市金丸小学校</v>
          </cell>
          <cell r="D258" t="str">
            <v>金丸小</v>
          </cell>
          <cell r="F258" t="str">
            <v>和地佳恵</v>
          </cell>
          <cell r="G258" t="str">
            <v>0287-22-3209</v>
          </cell>
          <cell r="H258" t="str">
            <v>0287-22-3809</v>
          </cell>
        </row>
        <row r="259">
          <cell r="A259">
            <v>307</v>
          </cell>
          <cell r="B259" t="str">
            <v>大田原市</v>
          </cell>
          <cell r="C259" t="str">
            <v>大田原市羽田小学校</v>
          </cell>
          <cell r="D259" t="str">
            <v>羽田小</v>
          </cell>
          <cell r="F259" t="str">
            <v>小室和徳</v>
          </cell>
          <cell r="G259" t="str">
            <v>0287-22-2683</v>
          </cell>
          <cell r="H259" t="str">
            <v>0287-22-2752</v>
          </cell>
        </row>
        <row r="260">
          <cell r="A260">
            <v>308</v>
          </cell>
          <cell r="B260" t="str">
            <v>大田原市</v>
          </cell>
          <cell r="C260" t="str">
            <v>大田原市薄葉小学校</v>
          </cell>
          <cell r="D260" t="str">
            <v>薄葉小</v>
          </cell>
          <cell r="F260" t="str">
            <v>松本利寿</v>
          </cell>
          <cell r="G260" t="str">
            <v>0287-29-0044</v>
          </cell>
          <cell r="H260" t="str">
            <v>0287-29-0136</v>
          </cell>
        </row>
        <row r="261">
          <cell r="A261">
            <v>309</v>
          </cell>
          <cell r="B261" t="str">
            <v>大田原市</v>
          </cell>
          <cell r="C261" t="str">
            <v>大田原市石上小学校</v>
          </cell>
          <cell r="D261" t="str">
            <v>石上小</v>
          </cell>
          <cell r="F261" t="str">
            <v>幡野勇次</v>
          </cell>
          <cell r="G261" t="str">
            <v>0287-29-0235</v>
          </cell>
          <cell r="H261" t="str">
            <v>0287-29-0319</v>
          </cell>
        </row>
        <row r="262">
          <cell r="A262">
            <v>310</v>
          </cell>
          <cell r="B262" t="str">
            <v>大田原市</v>
          </cell>
          <cell r="C262" t="str">
            <v>大田原市佐久山小学校</v>
          </cell>
          <cell r="D262" t="str">
            <v>佐久山小</v>
          </cell>
          <cell r="F262" t="str">
            <v>阿部将宏</v>
          </cell>
          <cell r="G262" t="str">
            <v>0287-28-0024</v>
          </cell>
          <cell r="H262" t="str">
            <v>0287-28-0192</v>
          </cell>
        </row>
        <row r="263">
          <cell r="A263">
            <v>312</v>
          </cell>
          <cell r="B263" t="str">
            <v>大田原市</v>
          </cell>
          <cell r="C263" t="str">
            <v>大田原市佐良土小学校</v>
          </cell>
          <cell r="D263" t="str">
            <v>佐良土小</v>
          </cell>
          <cell r="F263" t="str">
            <v>江連悦子</v>
          </cell>
          <cell r="G263" t="str">
            <v>0287-98-2010</v>
          </cell>
          <cell r="H263" t="str">
            <v>0287-98-2001</v>
          </cell>
        </row>
        <row r="264">
          <cell r="A264">
            <v>313</v>
          </cell>
          <cell r="B264" t="str">
            <v>大田原市</v>
          </cell>
          <cell r="C264" t="str">
            <v>大田原市湯津上小学校</v>
          </cell>
          <cell r="D264" t="str">
            <v>湯津上小</v>
          </cell>
          <cell r="F264" t="str">
            <v>國井英之</v>
          </cell>
          <cell r="G264" t="str">
            <v>0287-98-3737</v>
          </cell>
          <cell r="H264" t="str">
            <v>0287-98-3708</v>
          </cell>
        </row>
        <row r="265">
          <cell r="A265">
            <v>314</v>
          </cell>
          <cell r="B265" t="str">
            <v>大田原市</v>
          </cell>
          <cell r="C265" t="str">
            <v>大田原市蛭田小学校</v>
          </cell>
          <cell r="D265" t="str">
            <v>蛭田小</v>
          </cell>
          <cell r="F265" t="str">
            <v>津久井辰哉</v>
          </cell>
          <cell r="G265" t="str">
            <v>0287-98-2374</v>
          </cell>
          <cell r="H265" t="str">
            <v>0287-98-2422</v>
          </cell>
        </row>
        <row r="266">
          <cell r="A266">
            <v>315</v>
          </cell>
          <cell r="B266" t="str">
            <v>大田原市</v>
          </cell>
          <cell r="C266" t="str">
            <v>大田原市川西小学校</v>
          </cell>
          <cell r="D266" t="str">
            <v>川西小</v>
          </cell>
          <cell r="F266" t="str">
            <v>西海明子</v>
          </cell>
          <cell r="G266" t="str">
            <v>0287-54-0047</v>
          </cell>
          <cell r="H266" t="str">
            <v>0287-54-1047</v>
          </cell>
        </row>
        <row r="267">
          <cell r="A267">
            <v>316</v>
          </cell>
          <cell r="B267" t="str">
            <v>大田原市</v>
          </cell>
          <cell r="C267" t="str">
            <v>大田原市黒羽小学校</v>
          </cell>
          <cell r="D267" t="str">
            <v>黒羽小</v>
          </cell>
          <cell r="F267" t="str">
            <v>英  由香</v>
          </cell>
          <cell r="G267" t="str">
            <v>0287-54-0109</v>
          </cell>
          <cell r="H267" t="str">
            <v>0287-54-1046</v>
          </cell>
        </row>
        <row r="268">
          <cell r="A268">
            <v>317</v>
          </cell>
          <cell r="B268" t="str">
            <v>大田原市</v>
          </cell>
          <cell r="C268" t="str">
            <v>大田原市須賀川小学校</v>
          </cell>
          <cell r="D268" t="str">
            <v>須賀川小</v>
          </cell>
          <cell r="F268" t="str">
            <v>佐藤慶子</v>
          </cell>
          <cell r="G268" t="str">
            <v>0287-57-0012</v>
          </cell>
          <cell r="H268" t="str">
            <v>0287-57-0112</v>
          </cell>
        </row>
        <row r="269">
          <cell r="A269">
            <v>318</v>
          </cell>
          <cell r="B269" t="str">
            <v>大田原市</v>
          </cell>
          <cell r="C269" t="str">
            <v>大田原市両郷中央小学校</v>
          </cell>
          <cell r="D269" t="str">
            <v>両郷央小</v>
          </cell>
          <cell r="F269" t="str">
            <v>森  秀明</v>
          </cell>
          <cell r="G269" t="str">
            <v>0287-59-0009</v>
          </cell>
          <cell r="H269" t="str">
            <v>0287-59-0885</v>
          </cell>
        </row>
        <row r="270">
          <cell r="A270">
            <v>321</v>
          </cell>
          <cell r="B270" t="str">
            <v>那須町</v>
          </cell>
          <cell r="C270" t="str">
            <v>那須町東陽小学校</v>
          </cell>
          <cell r="D270" t="str">
            <v>東陽小</v>
          </cell>
          <cell r="F270" t="str">
            <v>郡司祥久</v>
          </cell>
          <cell r="G270" t="str">
            <v>0287-74-0004</v>
          </cell>
          <cell r="H270" t="str">
            <v>0287-74-0086</v>
          </cell>
        </row>
        <row r="271">
          <cell r="A271">
            <v>322</v>
          </cell>
          <cell r="B271" t="str">
            <v>那須町</v>
          </cell>
          <cell r="C271" t="str">
            <v>那須町学びの森小学校</v>
          </cell>
          <cell r="D271" t="str">
            <v>学森小</v>
          </cell>
          <cell r="F271" t="str">
            <v>遠藤勇規</v>
          </cell>
          <cell r="G271" t="str">
            <v>0287-72-0140</v>
          </cell>
          <cell r="H271" t="str">
            <v>0287-72-1904</v>
          </cell>
        </row>
        <row r="272">
          <cell r="A272">
            <v>323</v>
          </cell>
          <cell r="B272" t="str">
            <v>那須町</v>
          </cell>
          <cell r="C272" t="str">
            <v>那須町高久小学校</v>
          </cell>
          <cell r="D272" t="str">
            <v>高久小</v>
          </cell>
          <cell r="F272" t="str">
            <v>伊藤いつみ</v>
          </cell>
          <cell r="G272" t="str">
            <v>0287-62-0425</v>
          </cell>
          <cell r="H272" t="str">
            <v>0287-62-8420</v>
          </cell>
        </row>
        <row r="273">
          <cell r="A273">
            <v>324</v>
          </cell>
          <cell r="B273" t="str">
            <v>那須町</v>
          </cell>
          <cell r="C273" t="str">
            <v>那須町田代友愛小学校</v>
          </cell>
          <cell r="D273" t="str">
            <v>田友愛小</v>
          </cell>
          <cell r="F273" t="str">
            <v>渡邊法子</v>
          </cell>
          <cell r="G273" t="str">
            <v>0287-62-1803</v>
          </cell>
          <cell r="H273" t="str">
            <v>0287-62-8421</v>
          </cell>
        </row>
        <row r="274">
          <cell r="A274">
            <v>325</v>
          </cell>
          <cell r="B274" t="str">
            <v>那須町</v>
          </cell>
          <cell r="C274" t="str">
            <v>那須町那須高原小学校</v>
          </cell>
          <cell r="D274" t="str">
            <v>高原小</v>
          </cell>
          <cell r="F274" t="str">
            <v>笹沼健一</v>
          </cell>
          <cell r="G274" t="str">
            <v>0287-76-2491</v>
          </cell>
          <cell r="H274" t="str">
            <v>0287-76-1809</v>
          </cell>
        </row>
        <row r="275">
          <cell r="A275">
            <v>328</v>
          </cell>
          <cell r="B275" t="str">
            <v>那須町</v>
          </cell>
          <cell r="C275" t="str">
            <v>那須町黒田原小学校</v>
          </cell>
          <cell r="D275" t="str">
            <v>黒田原小</v>
          </cell>
          <cell r="F275" t="str">
            <v>内村壮一</v>
          </cell>
          <cell r="G275" t="str">
            <v>0287-72-0004</v>
          </cell>
          <cell r="H275" t="str">
            <v>0287-72-0069</v>
          </cell>
        </row>
        <row r="276">
          <cell r="A276">
            <v>329</v>
          </cell>
          <cell r="B276" t="str">
            <v>那須塩原市</v>
          </cell>
          <cell r="C276" t="str">
            <v>那須塩原市黒磯小学校</v>
          </cell>
          <cell r="D276" t="str">
            <v>黒磯小</v>
          </cell>
          <cell r="F276" t="str">
            <v>柴田隆一</v>
          </cell>
          <cell r="G276" t="str">
            <v>0287-60-1290</v>
          </cell>
          <cell r="H276" t="str">
            <v>0287-62-9457</v>
          </cell>
        </row>
        <row r="277">
          <cell r="A277">
            <v>330</v>
          </cell>
          <cell r="B277" t="str">
            <v>那須塩原市</v>
          </cell>
          <cell r="C277" t="str">
            <v>那須塩原市稲村小学校</v>
          </cell>
          <cell r="D277" t="str">
            <v>稲村小</v>
          </cell>
          <cell r="F277" t="str">
            <v>益子弘之</v>
          </cell>
          <cell r="G277" t="str">
            <v>0287-60-1291</v>
          </cell>
          <cell r="H277" t="str">
            <v>0287-62-9453</v>
          </cell>
        </row>
        <row r="278">
          <cell r="A278">
            <v>331</v>
          </cell>
          <cell r="B278" t="str">
            <v>那須塩原市</v>
          </cell>
          <cell r="C278" t="str">
            <v>那須塩原市東原小学校</v>
          </cell>
          <cell r="D278" t="str">
            <v>東原小</v>
          </cell>
          <cell r="F278" t="str">
            <v>鍋谷政善</v>
          </cell>
          <cell r="G278" t="str">
            <v>0287-60-1292</v>
          </cell>
          <cell r="H278" t="str">
            <v>0287-62-7431</v>
          </cell>
        </row>
        <row r="279">
          <cell r="A279">
            <v>332</v>
          </cell>
          <cell r="B279" t="str">
            <v>那須塩原市</v>
          </cell>
          <cell r="C279" t="str">
            <v>那須塩原市埼玉小学校</v>
          </cell>
          <cell r="D279" t="str">
            <v>埼玉小</v>
          </cell>
          <cell r="F279" t="str">
            <v>海老澤康雄</v>
          </cell>
          <cell r="G279" t="str">
            <v>0287-60-1293</v>
          </cell>
          <cell r="H279" t="str">
            <v>0287-62-9446</v>
          </cell>
        </row>
        <row r="280">
          <cell r="A280">
            <v>333</v>
          </cell>
          <cell r="B280" t="str">
            <v>那須塩原市</v>
          </cell>
          <cell r="C280" t="str">
            <v>那須塩原市豊浦小学校</v>
          </cell>
          <cell r="D280" t="str">
            <v>豊浦小</v>
          </cell>
          <cell r="F280" t="str">
            <v>小平幸恵</v>
          </cell>
          <cell r="G280" t="str">
            <v>0287-60-1294</v>
          </cell>
          <cell r="H280" t="str">
            <v>0287-62-9429</v>
          </cell>
        </row>
        <row r="281">
          <cell r="A281">
            <v>334</v>
          </cell>
          <cell r="B281" t="str">
            <v>那須塩原市</v>
          </cell>
          <cell r="C281" t="str">
            <v>那須塩原市共英小学校</v>
          </cell>
          <cell r="D281" t="str">
            <v>共英小</v>
          </cell>
          <cell r="F281" t="str">
            <v>鈴木朋子</v>
          </cell>
          <cell r="G281" t="str">
            <v>0287-60-1295</v>
          </cell>
          <cell r="H281" t="str">
            <v>0287-62-9179</v>
          </cell>
        </row>
        <row r="282">
          <cell r="A282">
            <v>335</v>
          </cell>
          <cell r="B282" t="str">
            <v>那須塩原市</v>
          </cell>
          <cell r="C282" t="str">
            <v>那須塩原市鍋掛小学校</v>
          </cell>
          <cell r="D282" t="str">
            <v>鍋掛小</v>
          </cell>
          <cell r="F282" t="str">
            <v>畠山正敏</v>
          </cell>
          <cell r="G282" t="str">
            <v>0287-60-1296</v>
          </cell>
          <cell r="H282" t="str">
            <v>0287-62-9181</v>
          </cell>
        </row>
        <row r="283">
          <cell r="A283">
            <v>337</v>
          </cell>
          <cell r="B283" t="str">
            <v>那須塩原市</v>
          </cell>
          <cell r="C283" t="str">
            <v>那須塩原市大原間小学校</v>
          </cell>
          <cell r="D283" t="str">
            <v>大原間小</v>
          </cell>
          <cell r="F283" t="str">
            <v>猪瀬美佐緒</v>
          </cell>
          <cell r="G283" t="str">
            <v>0287-67-1055</v>
          </cell>
          <cell r="H283" t="str">
            <v>0287-65-2694</v>
          </cell>
        </row>
        <row r="284">
          <cell r="A284">
            <v>338</v>
          </cell>
          <cell r="B284" t="str">
            <v>那須塩原市</v>
          </cell>
          <cell r="C284" t="str">
            <v>那須塩原市波立小学校</v>
          </cell>
          <cell r="D284" t="str">
            <v>波立小</v>
          </cell>
          <cell r="F284" t="str">
            <v>月井理恵</v>
          </cell>
          <cell r="G284" t="str">
            <v>0287-67-1056</v>
          </cell>
          <cell r="H284" t="str">
            <v>0287-65-2689</v>
          </cell>
        </row>
        <row r="285">
          <cell r="A285">
            <v>339</v>
          </cell>
          <cell r="B285" t="str">
            <v>那須塩原市</v>
          </cell>
          <cell r="C285" t="str">
            <v>那須塩原市高林小学校</v>
          </cell>
          <cell r="D285" t="str">
            <v>高林小</v>
          </cell>
          <cell r="F285" t="str">
            <v>小田昌宏</v>
          </cell>
          <cell r="G285" t="str">
            <v>0287-68-7118</v>
          </cell>
          <cell r="H285" t="str">
            <v>0287-68-1186</v>
          </cell>
        </row>
        <row r="286">
          <cell r="A286">
            <v>340</v>
          </cell>
          <cell r="B286" t="str">
            <v>那須塩原市</v>
          </cell>
          <cell r="C286" t="str">
            <v>那須塩原市青木小学校</v>
          </cell>
          <cell r="D286" t="str">
            <v>青木小</v>
          </cell>
          <cell r="F286" t="str">
            <v>矢板当美</v>
          </cell>
          <cell r="G286" t="str">
            <v>0287-62-1293</v>
          </cell>
          <cell r="H286" t="str">
            <v>0287-62-9194</v>
          </cell>
        </row>
        <row r="287">
          <cell r="A287">
            <v>341</v>
          </cell>
          <cell r="B287" t="str">
            <v>那須塩原市</v>
          </cell>
          <cell r="C287" t="str">
            <v>那須塩原市三島小学校</v>
          </cell>
          <cell r="D287" t="str">
            <v>三島小</v>
          </cell>
          <cell r="F287" t="str">
            <v>富山  篤</v>
          </cell>
          <cell r="G287" t="str">
            <v>0287-36-0103</v>
          </cell>
          <cell r="H287" t="str">
            <v>0287-36-8694</v>
          </cell>
        </row>
        <row r="288">
          <cell r="A288">
            <v>342</v>
          </cell>
          <cell r="B288" t="str">
            <v>那須塩原市</v>
          </cell>
          <cell r="C288" t="str">
            <v>那須塩原市槻沢小学校</v>
          </cell>
          <cell r="D288" t="str">
            <v>槻沢小</v>
          </cell>
          <cell r="F288" t="str">
            <v>和田るみ子</v>
          </cell>
          <cell r="G288" t="str">
            <v>0287-36-0246</v>
          </cell>
          <cell r="H288" t="str">
            <v>0287-36-4792</v>
          </cell>
        </row>
        <row r="289">
          <cell r="A289">
            <v>343</v>
          </cell>
          <cell r="B289" t="str">
            <v>那須塩原市</v>
          </cell>
          <cell r="C289" t="str">
            <v>那須塩原市東小学校</v>
          </cell>
          <cell r="D289" t="str">
            <v>那東小</v>
          </cell>
          <cell r="F289" t="str">
            <v>俵藤秀之</v>
          </cell>
          <cell r="G289" t="str">
            <v>0287-36-0066</v>
          </cell>
          <cell r="H289" t="str">
            <v>0287-36-8679</v>
          </cell>
        </row>
        <row r="290">
          <cell r="A290">
            <v>344</v>
          </cell>
          <cell r="B290" t="str">
            <v>那須塩原市</v>
          </cell>
          <cell r="C290" t="str">
            <v>那須塩原市南小学校</v>
          </cell>
          <cell r="D290" t="str">
            <v>那南小</v>
          </cell>
          <cell r="F290" t="str">
            <v>星野悦子</v>
          </cell>
          <cell r="G290" t="str">
            <v>0287-36-0244</v>
          </cell>
          <cell r="H290" t="str">
            <v>0287-36-0423</v>
          </cell>
        </row>
        <row r="291">
          <cell r="A291">
            <v>345</v>
          </cell>
          <cell r="B291" t="str">
            <v>那須塩原市</v>
          </cell>
          <cell r="C291" t="str">
            <v>那須塩原市西小学校</v>
          </cell>
          <cell r="D291" t="str">
            <v>那西小</v>
          </cell>
          <cell r="F291" t="str">
            <v>磯  隆幸</v>
          </cell>
          <cell r="G291" t="str">
            <v>0287-36-0243</v>
          </cell>
          <cell r="H291" t="str">
            <v>0287-36-1940</v>
          </cell>
        </row>
        <row r="292">
          <cell r="A292">
            <v>346</v>
          </cell>
          <cell r="B292" t="str">
            <v>那須塩原市</v>
          </cell>
          <cell r="C292" t="str">
            <v>那須塩原市大山小学校</v>
          </cell>
          <cell r="D292" t="str">
            <v>大山小</v>
          </cell>
          <cell r="F292" t="str">
            <v>荒井  毅</v>
          </cell>
          <cell r="G292" t="str">
            <v>0287-36-4192</v>
          </cell>
          <cell r="H292" t="str">
            <v>0287-36-4174</v>
          </cell>
        </row>
        <row r="293">
          <cell r="A293">
            <v>347</v>
          </cell>
          <cell r="B293" t="str">
            <v>那須塩原市</v>
          </cell>
          <cell r="C293" t="str">
            <v>那須塩原市箒根学園（小学校）</v>
          </cell>
          <cell r="D293" t="str">
            <v>箒根学園</v>
          </cell>
          <cell r="F293" t="str">
            <v>山本幸子</v>
          </cell>
          <cell r="G293" t="str">
            <v>0287-35-2034</v>
          </cell>
          <cell r="H293" t="str">
            <v>0287-35-3336</v>
          </cell>
        </row>
        <row r="294">
          <cell r="A294">
            <v>351</v>
          </cell>
          <cell r="B294" t="str">
            <v>那須塩原市</v>
          </cell>
          <cell r="C294" t="str">
            <v>那須塩原市塩原小中学校（小学校）</v>
          </cell>
          <cell r="D294" t="str">
            <v>塩原小中</v>
          </cell>
          <cell r="F294" t="str">
            <v>山本英明</v>
          </cell>
          <cell r="G294" t="str">
            <v>0287-32-2919</v>
          </cell>
          <cell r="H294" t="str">
            <v>0287-32-3866</v>
          </cell>
        </row>
        <row r="295">
          <cell r="A295">
            <v>357</v>
          </cell>
          <cell r="B295" t="str">
            <v>那須烏山市</v>
          </cell>
          <cell r="C295" t="str">
            <v>那須烏山市江川小学校</v>
          </cell>
          <cell r="D295" t="str">
            <v>江川小</v>
          </cell>
          <cell r="F295" t="str">
            <v>安藤育夫</v>
          </cell>
          <cell r="G295" t="str">
            <v>0287-88-7817</v>
          </cell>
          <cell r="H295" t="str">
            <v>0287-88-0154</v>
          </cell>
        </row>
        <row r="296">
          <cell r="A296">
            <v>358</v>
          </cell>
          <cell r="B296" t="str">
            <v>那須烏山市</v>
          </cell>
          <cell r="C296" t="str">
            <v>那須烏山市荒川小学校</v>
          </cell>
          <cell r="D296" t="str">
            <v>荒川小</v>
          </cell>
          <cell r="F296" t="str">
            <v>田島弘行</v>
          </cell>
          <cell r="G296" t="str">
            <v>0287-88-2017</v>
          </cell>
          <cell r="H296" t="str">
            <v>0287-88-0149</v>
          </cell>
        </row>
        <row r="297">
          <cell r="A297">
            <v>359</v>
          </cell>
          <cell r="B297" t="str">
            <v>那須烏山市</v>
          </cell>
          <cell r="C297" t="str">
            <v>那須烏山市境小学校</v>
          </cell>
          <cell r="D297" t="str">
            <v>境小</v>
          </cell>
          <cell r="F297" t="str">
            <v>大金正道</v>
          </cell>
          <cell r="G297" t="str">
            <v>0287-82-2442</v>
          </cell>
          <cell r="H297" t="str">
            <v>0287-82-2474</v>
          </cell>
        </row>
        <row r="298">
          <cell r="A298">
            <v>360</v>
          </cell>
          <cell r="B298" t="str">
            <v>那須烏山市</v>
          </cell>
          <cell r="C298" t="str">
            <v>那須烏山市烏山小学校</v>
          </cell>
          <cell r="D298" t="str">
            <v>烏山小</v>
          </cell>
          <cell r="F298" t="str">
            <v>大金  仁</v>
          </cell>
          <cell r="G298" t="str">
            <v>0287-82-2049</v>
          </cell>
          <cell r="H298" t="str">
            <v>0287-84-3025</v>
          </cell>
        </row>
        <row r="299">
          <cell r="A299">
            <v>361</v>
          </cell>
          <cell r="B299" t="str">
            <v>那須烏山市</v>
          </cell>
          <cell r="C299" t="str">
            <v>那須烏山市七合小学校</v>
          </cell>
          <cell r="D299" t="str">
            <v>七合小</v>
          </cell>
          <cell r="F299" t="str">
            <v>山口武彦</v>
          </cell>
          <cell r="G299" t="str">
            <v>0287-82-2707</v>
          </cell>
          <cell r="H299" t="str">
            <v>0287-83-2329</v>
          </cell>
        </row>
        <row r="300">
          <cell r="A300">
            <v>362</v>
          </cell>
          <cell r="B300" t="str">
            <v>那珂川町</v>
          </cell>
          <cell r="C300" t="str">
            <v>那珂川町馬頭小学校</v>
          </cell>
          <cell r="D300" t="str">
            <v>馬頭小</v>
          </cell>
          <cell r="F300" t="str">
            <v>平野  中</v>
          </cell>
          <cell r="G300" t="str">
            <v>0287-92-2025</v>
          </cell>
          <cell r="H300" t="str">
            <v>0287-92-2029</v>
          </cell>
        </row>
        <row r="301">
          <cell r="A301">
            <v>363</v>
          </cell>
          <cell r="B301" t="str">
            <v>那珂川町</v>
          </cell>
          <cell r="C301" t="str">
            <v>那珂川町馬頭東小学校</v>
          </cell>
          <cell r="D301" t="str">
            <v>馬東小</v>
          </cell>
          <cell r="F301" t="str">
            <v>田邊美代子</v>
          </cell>
          <cell r="G301" t="str">
            <v>0287-92-2421</v>
          </cell>
          <cell r="H301" t="str">
            <v>0287-92-2404</v>
          </cell>
        </row>
        <row r="302">
          <cell r="A302">
            <v>365</v>
          </cell>
          <cell r="B302" t="str">
            <v>那珂川町</v>
          </cell>
          <cell r="C302" t="str">
            <v>那珂川町小川小学校</v>
          </cell>
          <cell r="D302" t="str">
            <v>小川小</v>
          </cell>
          <cell r="F302" t="str">
            <v>青木友宏</v>
          </cell>
          <cell r="G302" t="str">
            <v>0287-96-2049</v>
          </cell>
          <cell r="H302" t="str">
            <v>0287-96-4636</v>
          </cell>
        </row>
        <row r="303">
          <cell r="A303">
            <v>371</v>
          </cell>
          <cell r="B303" t="str">
            <v>佐野市</v>
          </cell>
          <cell r="C303" t="str">
            <v>佐野市佐野小学校</v>
          </cell>
          <cell r="D303" t="str">
            <v>佐野小</v>
          </cell>
          <cell r="F303" t="str">
            <v>飯田  薫</v>
          </cell>
          <cell r="G303" t="str">
            <v>0283-23-0374</v>
          </cell>
          <cell r="H303" t="str">
            <v>0283-23-0444</v>
          </cell>
        </row>
        <row r="304">
          <cell r="A304">
            <v>372</v>
          </cell>
          <cell r="B304" t="str">
            <v>佐野市</v>
          </cell>
          <cell r="C304" t="str">
            <v>佐野市天明小学校</v>
          </cell>
          <cell r="D304" t="str">
            <v>天明小</v>
          </cell>
          <cell r="F304" t="str">
            <v>渋江隆夫</v>
          </cell>
          <cell r="G304" t="str">
            <v>0283-23-0237</v>
          </cell>
          <cell r="H304" t="str">
            <v>0283-23-0224</v>
          </cell>
        </row>
        <row r="305">
          <cell r="A305">
            <v>373</v>
          </cell>
          <cell r="B305" t="str">
            <v>佐野市</v>
          </cell>
          <cell r="C305" t="str">
            <v>佐野市植野小学校</v>
          </cell>
          <cell r="D305" t="str">
            <v>植野小</v>
          </cell>
          <cell r="F305" t="str">
            <v>須藤孝浩</v>
          </cell>
          <cell r="G305" t="str">
            <v>0283-23-0711</v>
          </cell>
          <cell r="H305" t="str">
            <v>0283-23-0680</v>
          </cell>
        </row>
        <row r="306">
          <cell r="A306">
            <v>374</v>
          </cell>
          <cell r="B306" t="str">
            <v>佐野市</v>
          </cell>
          <cell r="C306" t="str">
            <v>佐野市界小学校</v>
          </cell>
          <cell r="D306" t="str">
            <v>界小</v>
          </cell>
          <cell r="F306" t="str">
            <v>秋山広美</v>
          </cell>
          <cell r="G306" t="str">
            <v>0283-23-0819</v>
          </cell>
          <cell r="H306" t="str">
            <v>0283-23-2785</v>
          </cell>
        </row>
        <row r="307">
          <cell r="A307">
            <v>375</v>
          </cell>
          <cell r="B307" t="str">
            <v>佐野市</v>
          </cell>
          <cell r="C307" t="str">
            <v>佐野市犬伏小学校</v>
          </cell>
          <cell r="D307" t="str">
            <v>犬伏小</v>
          </cell>
          <cell r="F307" t="str">
            <v>長竹克裕</v>
          </cell>
          <cell r="G307" t="str">
            <v>0283-23-0770</v>
          </cell>
          <cell r="H307" t="str">
            <v>0283-23-6513</v>
          </cell>
        </row>
        <row r="308">
          <cell r="A308">
            <v>376</v>
          </cell>
          <cell r="B308" t="str">
            <v>佐野市</v>
          </cell>
          <cell r="C308" t="str">
            <v>佐野市犬伏東小学校</v>
          </cell>
          <cell r="D308" t="str">
            <v>犬東小</v>
          </cell>
          <cell r="F308" t="str">
            <v>嶋田政己</v>
          </cell>
          <cell r="G308" t="str">
            <v>0283-24-2887</v>
          </cell>
          <cell r="H308" t="str">
            <v>0283-24-3565</v>
          </cell>
        </row>
        <row r="309">
          <cell r="A309">
            <v>377</v>
          </cell>
          <cell r="B309" t="str">
            <v>佐野市</v>
          </cell>
          <cell r="C309" t="str">
            <v>佐野市城北小学校</v>
          </cell>
          <cell r="D309" t="str">
            <v>城北小</v>
          </cell>
          <cell r="F309" t="str">
            <v>片岡博志</v>
          </cell>
          <cell r="G309" t="str">
            <v>0283-23-0319</v>
          </cell>
          <cell r="H309" t="str">
            <v>0283-23-4400</v>
          </cell>
        </row>
        <row r="310">
          <cell r="A310">
            <v>378</v>
          </cell>
          <cell r="B310" t="str">
            <v>佐野市</v>
          </cell>
          <cell r="C310" t="str">
            <v>佐野市旗川小学校</v>
          </cell>
          <cell r="D310" t="str">
            <v>旗川小</v>
          </cell>
          <cell r="F310" t="str">
            <v>中野公二</v>
          </cell>
          <cell r="G310" t="str">
            <v>0283-23-0178</v>
          </cell>
          <cell r="H310" t="str">
            <v>0283-23-9630</v>
          </cell>
        </row>
        <row r="311">
          <cell r="A311">
            <v>380</v>
          </cell>
          <cell r="B311" t="str">
            <v>佐野市</v>
          </cell>
          <cell r="C311" t="str">
            <v>佐野市吾妻小学校</v>
          </cell>
          <cell r="D311" t="str">
            <v>吾妻小</v>
          </cell>
          <cell r="F311" t="str">
            <v>水澤大宗</v>
          </cell>
          <cell r="G311" t="str">
            <v>0283-22-3992</v>
          </cell>
          <cell r="H311" t="str">
            <v>0283-24-6702</v>
          </cell>
        </row>
        <row r="312">
          <cell r="A312">
            <v>381</v>
          </cell>
          <cell r="B312" t="str">
            <v>佐野市</v>
          </cell>
          <cell r="C312" t="str">
            <v>佐野市赤見小学校</v>
          </cell>
          <cell r="D312" t="str">
            <v>赤見小</v>
          </cell>
          <cell r="F312" t="str">
            <v>小林豊彦</v>
          </cell>
          <cell r="G312" t="str">
            <v>0283-25-0704</v>
          </cell>
          <cell r="H312" t="str">
            <v>0283-25-0706</v>
          </cell>
        </row>
        <row r="313">
          <cell r="A313">
            <v>382</v>
          </cell>
          <cell r="B313" t="str">
            <v>佐野市</v>
          </cell>
          <cell r="C313" t="str">
            <v>佐野市石塚小学校</v>
          </cell>
          <cell r="D313" t="str">
            <v>石塚小</v>
          </cell>
          <cell r="F313" t="str">
            <v>大歳勝也</v>
          </cell>
          <cell r="G313" t="str">
            <v>0283-25-0314</v>
          </cell>
          <cell r="H313" t="str">
            <v>0283-25-0354</v>
          </cell>
        </row>
        <row r="314">
          <cell r="A314">
            <v>383</v>
          </cell>
          <cell r="B314" t="str">
            <v>佐野市</v>
          </cell>
          <cell r="C314" t="str">
            <v>佐野市出流原小学校</v>
          </cell>
          <cell r="D314" t="str">
            <v>出流原小</v>
          </cell>
          <cell r="F314" t="str">
            <v>山口猛雄</v>
          </cell>
          <cell r="G314" t="str">
            <v>0283-25-0324</v>
          </cell>
          <cell r="H314" t="str">
            <v>0283-25-3261</v>
          </cell>
        </row>
        <row r="315">
          <cell r="A315">
            <v>384</v>
          </cell>
          <cell r="B315" t="str">
            <v>佐野市</v>
          </cell>
          <cell r="C315" t="str">
            <v>佐野市田沼小学校</v>
          </cell>
          <cell r="D315" t="str">
            <v>田沼小</v>
          </cell>
          <cell r="F315" t="str">
            <v>立川公重</v>
          </cell>
          <cell r="G315" t="str">
            <v>0283-62-0047</v>
          </cell>
          <cell r="H315" t="str">
            <v>0283-62-0030</v>
          </cell>
        </row>
        <row r="316">
          <cell r="A316">
            <v>385</v>
          </cell>
          <cell r="B316" t="str">
            <v>佐野市</v>
          </cell>
          <cell r="C316" t="str">
            <v>佐野市吉水小学校</v>
          </cell>
          <cell r="D316" t="str">
            <v>吉水小</v>
          </cell>
          <cell r="F316" t="str">
            <v>松本美智代</v>
          </cell>
          <cell r="G316" t="str">
            <v>0283-62-0142</v>
          </cell>
          <cell r="H316" t="str">
            <v>0283-61-1280</v>
          </cell>
        </row>
        <row r="317">
          <cell r="A317">
            <v>386</v>
          </cell>
          <cell r="B317" t="str">
            <v>佐野市</v>
          </cell>
          <cell r="C317" t="str">
            <v>佐野市栃本小学校</v>
          </cell>
          <cell r="D317" t="str">
            <v>栃本小</v>
          </cell>
          <cell r="F317" t="str">
            <v>野代和美</v>
          </cell>
          <cell r="G317" t="str">
            <v>0283-62-0152</v>
          </cell>
          <cell r="H317" t="str">
            <v>0283-61-1240</v>
          </cell>
        </row>
        <row r="318">
          <cell r="A318">
            <v>387</v>
          </cell>
          <cell r="B318" t="str">
            <v>佐野市</v>
          </cell>
          <cell r="C318" t="str">
            <v>佐野市多田小学校</v>
          </cell>
          <cell r="D318" t="str">
            <v>多田小</v>
          </cell>
          <cell r="F318" t="str">
            <v>板川武史</v>
          </cell>
          <cell r="G318" t="str">
            <v>0283-62-0179</v>
          </cell>
          <cell r="H318" t="str">
            <v>0283-61-1298</v>
          </cell>
        </row>
        <row r="319">
          <cell r="A319">
            <v>388</v>
          </cell>
          <cell r="B319" t="str">
            <v>佐野市</v>
          </cell>
          <cell r="C319" t="str">
            <v>佐野市あそ野学園義務教育学校(小学校）</v>
          </cell>
          <cell r="D319" t="str">
            <v>あそ野ぎ</v>
          </cell>
          <cell r="F319" t="str">
            <v>谷　直人</v>
          </cell>
          <cell r="G319" t="str">
            <v>0283-62-3111</v>
          </cell>
          <cell r="H319" t="str">
            <v>0283-62-3112</v>
          </cell>
        </row>
        <row r="320">
          <cell r="A320">
            <v>394</v>
          </cell>
          <cell r="B320" t="str">
            <v>佐野市</v>
          </cell>
          <cell r="C320" t="str">
            <v>佐野市葛生義務教育学校（小学校）</v>
          </cell>
          <cell r="D320" t="str">
            <v>葛生義</v>
          </cell>
          <cell r="F320" t="str">
            <v>亀田哲夫</v>
          </cell>
          <cell r="G320" t="str">
            <v>0283-85-2169</v>
          </cell>
          <cell r="H320" t="str">
            <v>0283-85-2196</v>
          </cell>
        </row>
        <row r="321">
          <cell r="A321">
            <v>398</v>
          </cell>
          <cell r="B321" t="str">
            <v>佐野市</v>
          </cell>
          <cell r="C321" t="str">
            <v>佐野インターナショナルスクール</v>
          </cell>
          <cell r="D321" t="str">
            <v>SIS</v>
          </cell>
          <cell r="F321">
            <v>0</v>
          </cell>
          <cell r="G321">
            <v>0</v>
          </cell>
          <cell r="H321">
            <v>0</v>
          </cell>
        </row>
        <row r="322">
          <cell r="A322">
            <v>403</v>
          </cell>
          <cell r="B322" t="str">
            <v>足利市</v>
          </cell>
          <cell r="C322" t="str">
            <v>足利市けやき小学校</v>
          </cell>
          <cell r="D322" t="str">
            <v>けやき小</v>
          </cell>
          <cell r="F322" t="str">
            <v>安藤佳子</v>
          </cell>
          <cell r="G322" t="str">
            <v>0284-41-5182</v>
          </cell>
          <cell r="H322" t="str">
            <v>0284-41-5183</v>
          </cell>
        </row>
        <row r="323">
          <cell r="A323">
            <v>404</v>
          </cell>
          <cell r="B323" t="str">
            <v>足利市</v>
          </cell>
          <cell r="C323" t="str">
            <v>足利市青葉小学校</v>
          </cell>
          <cell r="D323" t="str">
            <v>青葉小</v>
          </cell>
          <cell r="F323" t="str">
            <v>宮澤和巳</v>
          </cell>
          <cell r="G323" t="str">
            <v>0284-44-0277</v>
          </cell>
          <cell r="H323" t="str">
            <v>0284-44-0299</v>
          </cell>
        </row>
        <row r="324">
          <cell r="A324">
            <v>405</v>
          </cell>
          <cell r="B324" t="str">
            <v>足利市</v>
          </cell>
          <cell r="C324" t="str">
            <v>足利市東山小学校</v>
          </cell>
          <cell r="D324" t="str">
            <v>東山小</v>
          </cell>
          <cell r="F324" t="str">
            <v>竹越仁恵</v>
          </cell>
          <cell r="G324" t="str">
            <v>0284-41-2612</v>
          </cell>
          <cell r="H324" t="str">
            <v>0284-41-2984</v>
          </cell>
        </row>
        <row r="325">
          <cell r="A325">
            <v>406</v>
          </cell>
          <cell r="B325" t="str">
            <v>足利市</v>
          </cell>
          <cell r="C325" t="str">
            <v>足利市桜小学校</v>
          </cell>
          <cell r="D325" t="str">
            <v>足桜小</v>
          </cell>
          <cell r="F325" t="str">
            <v>早川理恵</v>
          </cell>
          <cell r="G325" t="str">
            <v>0284-41-2608</v>
          </cell>
          <cell r="H325" t="str">
            <v>0284-41-2676</v>
          </cell>
        </row>
        <row r="326">
          <cell r="A326">
            <v>407</v>
          </cell>
          <cell r="B326" t="str">
            <v>足利市</v>
          </cell>
          <cell r="C326" t="str">
            <v>足利市毛野小学校</v>
          </cell>
          <cell r="D326" t="str">
            <v>毛野小</v>
          </cell>
          <cell r="F326" t="str">
            <v>岡崎佐季子</v>
          </cell>
          <cell r="G326" t="str">
            <v>0284-91-4152</v>
          </cell>
          <cell r="H326" t="str">
            <v>0284-91-3746</v>
          </cell>
        </row>
        <row r="327">
          <cell r="A327">
            <v>408</v>
          </cell>
          <cell r="B327" t="str">
            <v>足利市</v>
          </cell>
          <cell r="C327" t="str">
            <v>足利市毛野南小学校</v>
          </cell>
          <cell r="D327" t="str">
            <v>毛南小</v>
          </cell>
          <cell r="F327" t="str">
            <v>船渡川   歩</v>
          </cell>
          <cell r="G327" t="str">
            <v>0284-42-8860</v>
          </cell>
          <cell r="H327" t="str">
            <v>0284-42-8853</v>
          </cell>
        </row>
        <row r="328">
          <cell r="A328">
            <v>409</v>
          </cell>
          <cell r="B328" t="str">
            <v>足利市</v>
          </cell>
          <cell r="C328" t="str">
            <v>足利市山辺小学校</v>
          </cell>
          <cell r="D328" t="str">
            <v>山辺小</v>
          </cell>
          <cell r="F328" t="str">
            <v>池山勝幸</v>
          </cell>
          <cell r="G328" t="str">
            <v>0284-71-1288</v>
          </cell>
          <cell r="H328" t="str">
            <v>0284-71-1289</v>
          </cell>
        </row>
        <row r="329">
          <cell r="A329">
            <v>410</v>
          </cell>
          <cell r="B329" t="str">
            <v>足利市</v>
          </cell>
          <cell r="C329" t="str">
            <v>足利市南小学校</v>
          </cell>
          <cell r="D329" t="str">
            <v>足南小</v>
          </cell>
          <cell r="F329" t="str">
            <v>森下貴正</v>
          </cell>
          <cell r="G329" t="str">
            <v>0284-72-2679</v>
          </cell>
          <cell r="H329" t="str">
            <v>0284-72-3242</v>
          </cell>
        </row>
        <row r="330">
          <cell r="A330">
            <v>411</v>
          </cell>
          <cell r="B330" t="str">
            <v>足利市</v>
          </cell>
          <cell r="C330" t="str">
            <v>足利市三重小学校</v>
          </cell>
          <cell r="D330" t="str">
            <v>三重小</v>
          </cell>
          <cell r="F330" t="str">
            <v>浅海紀幸</v>
          </cell>
          <cell r="G330" t="str">
            <v>0284-21-3520</v>
          </cell>
          <cell r="H330" t="str">
            <v>0284-21-3540</v>
          </cell>
        </row>
        <row r="331">
          <cell r="A331">
            <v>412</v>
          </cell>
          <cell r="B331" t="str">
            <v>足利市</v>
          </cell>
          <cell r="C331" t="str">
            <v>足利市山前小学校</v>
          </cell>
          <cell r="D331" t="str">
            <v>足山前小</v>
          </cell>
          <cell r="F331" t="str">
            <v>齋藤浩史</v>
          </cell>
          <cell r="G331" t="str">
            <v>0284-62-2135</v>
          </cell>
          <cell r="H331" t="str">
            <v>0284-62-2121</v>
          </cell>
        </row>
        <row r="332">
          <cell r="A332">
            <v>413</v>
          </cell>
          <cell r="B332" t="str">
            <v>足利市</v>
          </cell>
          <cell r="C332" t="str">
            <v>足利市北郷小学校</v>
          </cell>
          <cell r="D332" t="str">
            <v>北郷小</v>
          </cell>
          <cell r="F332" t="str">
            <v>田中智代</v>
          </cell>
          <cell r="G332" t="str">
            <v>0284-41-5544</v>
          </cell>
          <cell r="H332" t="str">
            <v>0284-41-5642</v>
          </cell>
        </row>
        <row r="333">
          <cell r="A333">
            <v>414</v>
          </cell>
          <cell r="B333" t="str">
            <v>足利市</v>
          </cell>
          <cell r="C333" t="str">
            <v>足利市大月小学校</v>
          </cell>
          <cell r="D333" t="str">
            <v>大月小</v>
          </cell>
          <cell r="F333" t="str">
            <v>谷口道代</v>
          </cell>
          <cell r="G333" t="str">
            <v>0284-41-5542</v>
          </cell>
          <cell r="H333" t="str">
            <v>0284-41-5631</v>
          </cell>
        </row>
        <row r="334">
          <cell r="A334">
            <v>415</v>
          </cell>
          <cell r="B334" t="str">
            <v>足利市</v>
          </cell>
          <cell r="C334" t="str">
            <v>足利市名草小学校</v>
          </cell>
          <cell r="D334" t="str">
            <v>名草小</v>
          </cell>
          <cell r="F334" t="str">
            <v>吉田美紀子</v>
          </cell>
          <cell r="G334" t="str">
            <v>0284-41-9156</v>
          </cell>
          <cell r="H334" t="str">
            <v>0284-41-9160</v>
          </cell>
        </row>
        <row r="335">
          <cell r="A335">
            <v>416</v>
          </cell>
          <cell r="B335" t="str">
            <v>足利市</v>
          </cell>
          <cell r="C335" t="str">
            <v>足利市富田小学校</v>
          </cell>
          <cell r="D335" t="str">
            <v>富田小</v>
          </cell>
          <cell r="F335" t="str">
            <v>永松正子</v>
          </cell>
          <cell r="G335" t="str">
            <v>0284-91-0004</v>
          </cell>
          <cell r="H335" t="str">
            <v>0284-91-0062</v>
          </cell>
        </row>
        <row r="336">
          <cell r="A336">
            <v>417</v>
          </cell>
          <cell r="B336" t="str">
            <v>足利市</v>
          </cell>
          <cell r="C336" t="str">
            <v>足利市矢場川小学校</v>
          </cell>
          <cell r="D336" t="str">
            <v>矢場川小</v>
          </cell>
          <cell r="F336" t="str">
            <v>服部知恵子</v>
          </cell>
          <cell r="G336" t="str">
            <v>0284-71-3008</v>
          </cell>
          <cell r="H336" t="str">
            <v>0284-71-3591</v>
          </cell>
        </row>
        <row r="337">
          <cell r="A337">
            <v>418</v>
          </cell>
          <cell r="B337" t="str">
            <v>足利市</v>
          </cell>
          <cell r="C337" t="str">
            <v>足利市梁田小学校</v>
          </cell>
          <cell r="D337" t="str">
            <v>梁田小</v>
          </cell>
          <cell r="F337" t="str">
            <v>駒場眞一</v>
          </cell>
          <cell r="G337" t="str">
            <v>0284-71-0242</v>
          </cell>
          <cell r="H337" t="str">
            <v>0284-71-0351</v>
          </cell>
        </row>
        <row r="338">
          <cell r="A338">
            <v>419</v>
          </cell>
          <cell r="B338" t="str">
            <v>足利市</v>
          </cell>
          <cell r="C338" t="str">
            <v>足利市久野小学校</v>
          </cell>
          <cell r="D338" t="str">
            <v>久野小</v>
          </cell>
          <cell r="F338" t="str">
            <v>神林孝文</v>
          </cell>
          <cell r="G338" t="str">
            <v>0284-71-9032</v>
          </cell>
          <cell r="H338" t="str">
            <v>0284-71-9077</v>
          </cell>
        </row>
        <row r="339">
          <cell r="A339">
            <v>420</v>
          </cell>
          <cell r="B339" t="str">
            <v>足利市</v>
          </cell>
          <cell r="C339" t="str">
            <v>足利市筑波小学校</v>
          </cell>
          <cell r="D339" t="str">
            <v>筑波小</v>
          </cell>
          <cell r="F339" t="str">
            <v>木村  努</v>
          </cell>
          <cell r="G339" t="str">
            <v>0284-71-2944</v>
          </cell>
          <cell r="H339" t="str">
            <v>0284-71-2947</v>
          </cell>
        </row>
        <row r="340">
          <cell r="A340">
            <v>421</v>
          </cell>
          <cell r="B340" t="str">
            <v>足利市</v>
          </cell>
          <cell r="C340" t="str">
            <v>足利市御厨小学校</v>
          </cell>
          <cell r="D340" t="str">
            <v>御厨小</v>
          </cell>
          <cell r="F340" t="str">
            <v>高野貴市</v>
          </cell>
          <cell r="G340" t="str">
            <v>0284-71-2303</v>
          </cell>
          <cell r="H340" t="str">
            <v>0284-71-2110</v>
          </cell>
        </row>
        <row r="341">
          <cell r="A341">
            <v>422</v>
          </cell>
          <cell r="B341" t="str">
            <v>足利市</v>
          </cell>
          <cell r="C341" t="str">
            <v>足利市坂西北小学校</v>
          </cell>
          <cell r="D341" t="str">
            <v>坂西北小</v>
          </cell>
          <cell r="F341" t="str">
            <v>丸山能保</v>
          </cell>
          <cell r="G341" t="str">
            <v>0284-62-1002</v>
          </cell>
          <cell r="H341" t="str">
            <v>0284-62-1003</v>
          </cell>
        </row>
        <row r="342">
          <cell r="A342">
            <v>423</v>
          </cell>
          <cell r="B342" t="str">
            <v>足利市</v>
          </cell>
          <cell r="C342" t="str">
            <v>足利市葉鹿小学校</v>
          </cell>
          <cell r="D342" t="str">
            <v>葉鹿小</v>
          </cell>
          <cell r="F342" t="str">
            <v>松葉真佐江</v>
          </cell>
          <cell r="G342" t="str">
            <v>0284-62-0242</v>
          </cell>
          <cell r="H342" t="str">
            <v>0284-62-0536</v>
          </cell>
        </row>
        <row r="343">
          <cell r="A343">
            <v>424</v>
          </cell>
          <cell r="B343" t="str">
            <v>足利市</v>
          </cell>
          <cell r="C343" t="str">
            <v>足利市小俣小学校</v>
          </cell>
          <cell r="D343" t="str">
            <v>小俣小</v>
          </cell>
          <cell r="F343" t="str">
            <v>阿部  聡</v>
          </cell>
          <cell r="G343" t="str">
            <v>0284-62-0245</v>
          </cell>
          <cell r="H343" t="str">
            <v>0284-62-0424</v>
          </cell>
        </row>
        <row r="344">
          <cell r="A344">
            <v>430</v>
          </cell>
          <cell r="B344" t="str">
            <v>宇都宮市</v>
          </cell>
          <cell r="C344" t="str">
            <v>宇都宮市一条中学校</v>
          </cell>
          <cell r="D344" t="str">
            <v>一条中</v>
          </cell>
          <cell r="F344" t="str">
            <v>増山孝之</v>
          </cell>
          <cell r="G344" t="str">
            <v>028-633-0401</v>
          </cell>
          <cell r="H344" t="str">
            <v>028-633-0438</v>
          </cell>
        </row>
        <row r="345">
          <cell r="A345">
            <v>431</v>
          </cell>
          <cell r="B345" t="str">
            <v>宇都宮市</v>
          </cell>
          <cell r="C345" t="str">
            <v>宇都宮市陽北中学校</v>
          </cell>
          <cell r="D345" t="str">
            <v>陽北中</v>
          </cell>
          <cell r="F345" t="str">
            <v>後藤知行</v>
          </cell>
          <cell r="G345" t="str">
            <v>028-621-8491</v>
          </cell>
          <cell r="H345" t="str">
            <v>028-650-4023</v>
          </cell>
        </row>
        <row r="346">
          <cell r="A346">
            <v>432</v>
          </cell>
          <cell r="B346" t="str">
            <v>宇都宮市</v>
          </cell>
          <cell r="C346" t="str">
            <v>宇都宮市旭中学校</v>
          </cell>
          <cell r="D346" t="str">
            <v>旭中</v>
          </cell>
          <cell r="F346" t="str">
            <v>栗原丈晴</v>
          </cell>
          <cell r="G346" t="str">
            <v>028-634-9177</v>
          </cell>
          <cell r="H346" t="str">
            <v>028-651-0509</v>
          </cell>
        </row>
        <row r="347">
          <cell r="A347">
            <v>433</v>
          </cell>
          <cell r="B347" t="str">
            <v>宇都宮市</v>
          </cell>
          <cell r="C347" t="str">
            <v>宇都宮市陽南中学校</v>
          </cell>
          <cell r="D347" t="str">
            <v>陽南中</v>
          </cell>
          <cell r="F347" t="str">
            <v>手塚弘幸</v>
          </cell>
          <cell r="G347" t="str">
            <v>028-658-1293</v>
          </cell>
          <cell r="H347" t="str">
            <v>028-684-3027</v>
          </cell>
        </row>
        <row r="348">
          <cell r="A348">
            <v>434</v>
          </cell>
          <cell r="B348" t="str">
            <v>宇都宮市</v>
          </cell>
          <cell r="C348" t="str">
            <v>宇都宮市陽西中学校</v>
          </cell>
          <cell r="D348" t="str">
            <v>陽西中</v>
          </cell>
          <cell r="F348" t="str">
            <v>鈴木佳之</v>
          </cell>
          <cell r="G348" t="str">
            <v>028-622-2328</v>
          </cell>
          <cell r="H348" t="str">
            <v>028-650-4025</v>
          </cell>
        </row>
        <row r="349">
          <cell r="A349">
            <v>435</v>
          </cell>
          <cell r="B349" t="str">
            <v>宇都宮市</v>
          </cell>
          <cell r="C349" t="str">
            <v>宇都宮市星が丘中学校</v>
          </cell>
          <cell r="D349" t="str">
            <v>星が丘中</v>
          </cell>
          <cell r="F349" t="str">
            <v>田中芳浩</v>
          </cell>
          <cell r="G349" t="str">
            <v>028-622-6542</v>
          </cell>
          <cell r="H349" t="str">
            <v>028-650-4021</v>
          </cell>
        </row>
        <row r="350">
          <cell r="A350">
            <v>436</v>
          </cell>
          <cell r="B350" t="str">
            <v>宇都宮市</v>
          </cell>
          <cell r="C350" t="str">
            <v>宇都宮市陽東中学校</v>
          </cell>
          <cell r="D350" t="str">
            <v>陽東中</v>
          </cell>
          <cell r="F350" t="str">
            <v>高橋</v>
          </cell>
          <cell r="G350" t="str">
            <v>028-662-9105</v>
          </cell>
          <cell r="H350" t="str">
            <v>028-683-3151</v>
          </cell>
        </row>
        <row r="351">
          <cell r="A351">
            <v>437</v>
          </cell>
          <cell r="B351" t="str">
            <v>宇都宮市</v>
          </cell>
          <cell r="C351" t="str">
            <v>宇都宮市泉が丘中学校</v>
          </cell>
          <cell r="D351" t="str">
            <v>泉が丘中</v>
          </cell>
          <cell r="F351" t="str">
            <v>星野  貴</v>
          </cell>
          <cell r="G351" t="str">
            <v>028-661-2508</v>
          </cell>
          <cell r="H351" t="str">
            <v>028-661-2536</v>
          </cell>
        </row>
        <row r="352">
          <cell r="A352">
            <v>438</v>
          </cell>
          <cell r="B352" t="str">
            <v>宇都宮市</v>
          </cell>
          <cell r="C352" t="str">
            <v>宇都宮市宮の原中学校</v>
          </cell>
          <cell r="D352" t="str">
            <v>宮の原中</v>
          </cell>
          <cell r="F352" t="str">
            <v>大島  誠</v>
          </cell>
          <cell r="G352" t="str">
            <v>028-648-2226</v>
          </cell>
          <cell r="H352" t="str">
            <v>028-649-1254</v>
          </cell>
        </row>
        <row r="353">
          <cell r="A353">
            <v>439</v>
          </cell>
          <cell r="B353" t="str">
            <v>宇都宮市</v>
          </cell>
          <cell r="C353" t="str">
            <v>宇都宮市清原中学校</v>
          </cell>
          <cell r="D353" t="str">
            <v>清原中</v>
          </cell>
          <cell r="F353" t="str">
            <v>束原定雄</v>
          </cell>
          <cell r="G353" t="str">
            <v>028-667-0101</v>
          </cell>
          <cell r="H353" t="str">
            <v>028-667-0729</v>
          </cell>
        </row>
        <row r="354">
          <cell r="A354">
            <v>440</v>
          </cell>
          <cell r="B354" t="str">
            <v>宇都宮市</v>
          </cell>
          <cell r="C354" t="str">
            <v>宇都宮市横川中学校</v>
          </cell>
          <cell r="D354" t="str">
            <v>横川中</v>
          </cell>
          <cell r="F354" t="str">
            <v>鈴木克伸</v>
          </cell>
          <cell r="G354" t="str">
            <v>028-656-2441</v>
          </cell>
          <cell r="H354" t="str">
            <v>028-657-7052</v>
          </cell>
        </row>
        <row r="355">
          <cell r="A355">
            <v>441</v>
          </cell>
          <cell r="B355" t="str">
            <v>宇都宮市</v>
          </cell>
          <cell r="C355" t="str">
            <v>宇都宮市瑞穂野中学校</v>
          </cell>
          <cell r="D355" t="str">
            <v>瑞穂野中</v>
          </cell>
          <cell r="F355" t="str">
            <v>金橋由美子</v>
          </cell>
          <cell r="G355" t="str">
            <v>028-656-1586</v>
          </cell>
          <cell r="H355" t="str">
            <v>028-657-7220</v>
          </cell>
        </row>
        <row r="356">
          <cell r="A356">
            <v>442</v>
          </cell>
          <cell r="B356" t="str">
            <v>宇都宮市</v>
          </cell>
          <cell r="C356" t="str">
            <v>宇都宮市豊郷中学校</v>
          </cell>
          <cell r="D356" t="str">
            <v>豊郷中</v>
          </cell>
          <cell r="F356" t="str">
            <v>中村孝之</v>
          </cell>
          <cell r="G356" t="str">
            <v>028-624-8201</v>
          </cell>
          <cell r="H356" t="str">
            <v>028-650-4024</v>
          </cell>
        </row>
        <row r="357">
          <cell r="A357">
            <v>443</v>
          </cell>
          <cell r="B357" t="str">
            <v>宇都宮市</v>
          </cell>
          <cell r="C357" t="str">
            <v>宇都宮市国本中学校</v>
          </cell>
          <cell r="D357" t="str">
            <v>国本中</v>
          </cell>
          <cell r="F357" t="str">
            <v>高橋重年</v>
          </cell>
          <cell r="G357" t="str">
            <v>028-665-1 146</v>
          </cell>
          <cell r="H357" t="str">
            <v>028-665-1592</v>
          </cell>
        </row>
        <row r="358">
          <cell r="A358">
            <v>444</v>
          </cell>
          <cell r="B358" t="str">
            <v>宇都宮市</v>
          </cell>
          <cell r="C358" t="str">
            <v>宇都宮市城山中学校</v>
          </cell>
          <cell r="D358" t="str">
            <v>城山中</v>
          </cell>
          <cell r="F358" t="str">
            <v>新村雅司</v>
          </cell>
          <cell r="G358" t="str">
            <v>028-652-0108</v>
          </cell>
          <cell r="H358" t="str">
            <v>028-652-8067</v>
          </cell>
        </row>
        <row r="359">
          <cell r="A359">
            <v>445</v>
          </cell>
          <cell r="B359" t="str">
            <v>宇都宮市</v>
          </cell>
          <cell r="C359" t="str">
            <v>宇都宮市晃陽中学校</v>
          </cell>
          <cell r="D359" t="str">
            <v>晃陽中</v>
          </cell>
          <cell r="F359" t="str">
            <v>加藤悦宏</v>
          </cell>
          <cell r="G359" t="str">
            <v>028-665-0042</v>
          </cell>
          <cell r="H359" t="str">
            <v>028-665-6096</v>
          </cell>
        </row>
        <row r="360">
          <cell r="A360">
            <v>446</v>
          </cell>
          <cell r="B360" t="str">
            <v>宇都宮市</v>
          </cell>
          <cell r="C360" t="str">
            <v>宇都宮市姿川中学校</v>
          </cell>
          <cell r="D360" t="str">
            <v>姿川中</v>
          </cell>
          <cell r="F360" t="str">
            <v>齋藤弘明</v>
          </cell>
          <cell r="G360" t="str">
            <v>028-658-2203</v>
          </cell>
          <cell r="H360" t="str">
            <v>028-684-3026</v>
          </cell>
        </row>
        <row r="361">
          <cell r="A361">
            <v>447</v>
          </cell>
          <cell r="B361" t="str">
            <v>宇都宮市</v>
          </cell>
          <cell r="C361" t="str">
            <v>宇都宮市雀宮中学校</v>
          </cell>
          <cell r="D361" t="str">
            <v>雀宮中</v>
          </cell>
          <cell r="F361" t="str">
            <v>橋本真己</v>
          </cell>
          <cell r="G361" t="str">
            <v>028-653-0379</v>
          </cell>
          <cell r="H361" t="str">
            <v>028-653-5441</v>
          </cell>
        </row>
        <row r="362">
          <cell r="A362">
            <v>448</v>
          </cell>
          <cell r="B362" t="str">
            <v>宇都宮市</v>
          </cell>
          <cell r="C362" t="str">
            <v>宇都宮市鬼怒中学校</v>
          </cell>
          <cell r="D362" t="str">
            <v>鬼怒中</v>
          </cell>
          <cell r="F362" t="str">
            <v>柿沼靖雄</v>
          </cell>
          <cell r="G362" t="str">
            <v>028-661-6337</v>
          </cell>
          <cell r="H362" t="str">
            <v>028-661-6039</v>
          </cell>
        </row>
        <row r="363">
          <cell r="A363">
            <v>449</v>
          </cell>
          <cell r="B363" t="str">
            <v>宇都宮市</v>
          </cell>
          <cell r="C363" t="str">
            <v>宇都宮市宝木中学校</v>
          </cell>
          <cell r="D363" t="str">
            <v>宝木中</v>
          </cell>
          <cell r="F363" t="str">
            <v>角田好弘</v>
          </cell>
          <cell r="G363" t="str">
            <v>028-621-3959</v>
          </cell>
          <cell r="H363" t="str">
            <v>028-627-6312</v>
          </cell>
        </row>
        <row r="364">
          <cell r="A364">
            <v>450</v>
          </cell>
          <cell r="B364" t="str">
            <v>宇都宮市</v>
          </cell>
          <cell r="C364" t="str">
            <v>宇都宮市若松原中学校</v>
          </cell>
          <cell r="D364" t="str">
            <v>若松原中</v>
          </cell>
          <cell r="F364" t="str">
            <v>大川美子</v>
          </cell>
          <cell r="G364" t="str">
            <v>028-655-0679</v>
          </cell>
          <cell r="H364" t="str">
            <v>028-655-0943</v>
          </cell>
        </row>
        <row r="365">
          <cell r="A365">
            <v>451</v>
          </cell>
          <cell r="B365" t="str">
            <v>宇都宮市</v>
          </cell>
          <cell r="C365" t="str">
            <v>宇都宮市上河内中学校</v>
          </cell>
          <cell r="D365" t="str">
            <v>上河内中</v>
          </cell>
          <cell r="F365" t="str">
            <v>大島  聡</v>
          </cell>
          <cell r="G365" t="str">
            <v>028-674-2108</v>
          </cell>
          <cell r="H365" t="str">
            <v>028-674-4613</v>
          </cell>
        </row>
        <row r="366">
          <cell r="A366">
            <v>452</v>
          </cell>
          <cell r="B366" t="str">
            <v>宇都宮市</v>
          </cell>
          <cell r="C366" t="str">
            <v>宇都宮市古里中学校</v>
          </cell>
          <cell r="D366" t="str">
            <v>古里中</v>
          </cell>
          <cell r="F366" t="str">
            <v>柿本和彦</v>
          </cell>
          <cell r="G366" t="str">
            <v>028-673-1815</v>
          </cell>
          <cell r="H366" t="str">
            <v>028-673-9352</v>
          </cell>
        </row>
        <row r="367">
          <cell r="A367">
            <v>453</v>
          </cell>
          <cell r="B367" t="str">
            <v>宇都宮市</v>
          </cell>
          <cell r="C367" t="str">
            <v>宇都宮市田原中学校</v>
          </cell>
          <cell r="D367" t="str">
            <v>田原中</v>
          </cell>
          <cell r="F367" t="str">
            <v>清水久美子</v>
          </cell>
          <cell r="G367" t="str">
            <v>028-672-0008</v>
          </cell>
          <cell r="H367" t="str">
            <v>028-672-3279</v>
          </cell>
        </row>
        <row r="368">
          <cell r="A368">
            <v>454</v>
          </cell>
          <cell r="B368" t="str">
            <v>宇都宮市</v>
          </cell>
          <cell r="C368" t="str">
            <v>宇都宮市河内中学校</v>
          </cell>
          <cell r="D368" t="str">
            <v>河内中</v>
          </cell>
          <cell r="F368" t="str">
            <v>森下  薫</v>
          </cell>
          <cell r="G368" t="str">
            <v>028-673-3772</v>
          </cell>
          <cell r="H368" t="str">
            <v>028-673-9524</v>
          </cell>
        </row>
        <row r="369">
          <cell r="A369">
            <v>455</v>
          </cell>
          <cell r="B369" t="str">
            <v>宇都宮市</v>
          </cell>
          <cell r="C369" t="str">
            <v>宇都宮大学共同教育学部附属中学校</v>
          </cell>
          <cell r="D369" t="str">
            <v>宇大附中</v>
          </cell>
          <cell r="F369" t="str">
            <v>池田  聖</v>
          </cell>
          <cell r="G369" t="str">
            <v>028-621-2555</v>
          </cell>
          <cell r="H369" t="str">
            <v>028-625-2781</v>
          </cell>
        </row>
        <row r="370">
          <cell r="A370">
            <v>456</v>
          </cell>
          <cell r="B370" t="str">
            <v>宇都宮市</v>
          </cell>
          <cell r="C370" t="str">
            <v>宇都宮東高等学校附属中学校</v>
          </cell>
          <cell r="D370" t="str">
            <v>宇東附中</v>
          </cell>
          <cell r="F370" t="str">
            <v>吉田眞樹</v>
          </cell>
          <cell r="G370" t="str">
            <v>028-656-5155</v>
          </cell>
          <cell r="H370" t="str">
            <v>028-656-7540</v>
          </cell>
        </row>
        <row r="371">
          <cell r="A371">
            <v>457</v>
          </cell>
          <cell r="B371" t="str">
            <v>宇都宮市</v>
          </cell>
          <cell r="C371" t="str">
            <v>作新学院中等部</v>
          </cell>
          <cell r="D371" t="str">
            <v>作新中</v>
          </cell>
          <cell r="F371" t="str">
            <v>船田  元</v>
          </cell>
          <cell r="G371" t="str">
            <v>028-647-4571</v>
          </cell>
          <cell r="H371" t="str">
            <v>028-647-2476</v>
          </cell>
        </row>
        <row r="372">
          <cell r="A372">
            <v>458</v>
          </cell>
          <cell r="B372" t="str">
            <v>宇都宮市</v>
          </cell>
          <cell r="C372" t="str">
            <v>文星芸術大学附属中学校</v>
          </cell>
          <cell r="D372" t="str">
            <v>文芸附中</v>
          </cell>
          <cell r="F372" t="str">
            <v>山本源一</v>
          </cell>
          <cell r="G372" t="str">
            <v>028-636-8000</v>
          </cell>
          <cell r="H372" t="str">
            <v>028-636-7111</v>
          </cell>
        </row>
        <row r="373">
          <cell r="A373">
            <v>459</v>
          </cell>
          <cell r="B373" t="str">
            <v>宇都宮市</v>
          </cell>
          <cell r="C373" t="str">
            <v>宇都宮短期大学附属中学校</v>
          </cell>
          <cell r="D373" t="str">
            <v>宇短附中</v>
          </cell>
          <cell r="F373" t="str">
            <v>須賀英之</v>
          </cell>
          <cell r="G373" t="str">
            <v>028-634-4161</v>
          </cell>
          <cell r="H373" t="str">
            <v>028-635-3540</v>
          </cell>
        </row>
        <row r="374">
          <cell r="A374">
            <v>460</v>
          </cell>
          <cell r="B374" t="str">
            <v>宇都宮市</v>
          </cell>
          <cell r="C374" t="str">
            <v>星の杜中学校</v>
          </cell>
          <cell r="D374" t="str">
            <v>星の杜中</v>
          </cell>
          <cell r="F374" t="str">
            <v>石塚千恵</v>
          </cell>
          <cell r="G374" t="str">
            <v>028-667-0700</v>
          </cell>
          <cell r="H374" t="str">
            <v>028-667-6985</v>
          </cell>
        </row>
        <row r="375">
          <cell r="A375">
            <v>461</v>
          </cell>
          <cell r="B375" t="str">
            <v>上三川町</v>
          </cell>
          <cell r="C375" t="str">
            <v>上三川町上三川中学校</v>
          </cell>
          <cell r="D375" t="str">
            <v>上三川中</v>
          </cell>
          <cell r="F375" t="str">
            <v>藤田正義</v>
          </cell>
          <cell r="G375" t="str">
            <v>0285-56-2045</v>
          </cell>
          <cell r="H375" t="str">
            <v>0285-56-3490</v>
          </cell>
        </row>
        <row r="376">
          <cell r="A376">
            <v>462</v>
          </cell>
          <cell r="B376" t="str">
            <v>上三川町</v>
          </cell>
          <cell r="C376" t="str">
            <v>上三川町本郷中学校</v>
          </cell>
          <cell r="D376" t="str">
            <v>本郷中</v>
          </cell>
          <cell r="F376" t="str">
            <v>荒川幸広</v>
          </cell>
          <cell r="G376" t="str">
            <v>0285-56-2136</v>
          </cell>
          <cell r="H376" t="str">
            <v>0285-56-0502</v>
          </cell>
        </row>
        <row r="377">
          <cell r="A377">
            <v>463</v>
          </cell>
          <cell r="B377" t="str">
            <v>上三川町</v>
          </cell>
          <cell r="C377" t="str">
            <v>上三川町明治中学校</v>
          </cell>
          <cell r="D377" t="str">
            <v>明治中</v>
          </cell>
          <cell r="F377" t="str">
            <v>増渕   忍</v>
          </cell>
          <cell r="G377" t="str">
            <v>0285-53-3346</v>
          </cell>
          <cell r="H377" t="str">
            <v>0285-53-3287</v>
          </cell>
        </row>
        <row r="378">
          <cell r="A378">
            <v>469</v>
          </cell>
          <cell r="B378" t="str">
            <v>鹿沼市</v>
          </cell>
          <cell r="C378" t="str">
            <v>鹿沼市東中学校</v>
          </cell>
          <cell r="D378" t="str">
            <v>鹿東中</v>
          </cell>
          <cell r="F378" t="str">
            <v>湯澤   信</v>
          </cell>
          <cell r="G378" t="str">
            <v>0289-62-7225</v>
          </cell>
          <cell r="H378" t="str">
            <v>0289-62-7226</v>
          </cell>
        </row>
        <row r="379">
          <cell r="A379">
            <v>470</v>
          </cell>
          <cell r="B379" t="str">
            <v>鹿沼市</v>
          </cell>
          <cell r="C379" t="str">
            <v>鹿沼市西中学校</v>
          </cell>
          <cell r="D379" t="str">
            <v>鹿西中</v>
          </cell>
          <cell r="F379" t="str">
            <v>石原弘人</v>
          </cell>
          <cell r="G379" t="str">
            <v>0289-62-7251</v>
          </cell>
          <cell r="H379" t="str">
            <v>0289-62-7252</v>
          </cell>
        </row>
        <row r="380">
          <cell r="A380">
            <v>471</v>
          </cell>
          <cell r="B380" t="str">
            <v>鹿沼市</v>
          </cell>
          <cell r="C380" t="str">
            <v>鹿沼市北中学校</v>
          </cell>
          <cell r="D380" t="str">
            <v>鹿北中</v>
          </cell>
          <cell r="F380" t="str">
            <v>金子伸示</v>
          </cell>
          <cell r="G380" t="str">
            <v>0289-65-3773</v>
          </cell>
          <cell r="H380" t="str">
            <v>0289-62-3472</v>
          </cell>
        </row>
        <row r="381">
          <cell r="A381">
            <v>472</v>
          </cell>
          <cell r="B381" t="str">
            <v>鹿沼市</v>
          </cell>
          <cell r="C381" t="str">
            <v>鹿沼市北犬飼中学校</v>
          </cell>
          <cell r="D381" t="str">
            <v>北犬中</v>
          </cell>
          <cell r="F381" t="str">
            <v>湯澤正弘</v>
          </cell>
          <cell r="G381" t="str">
            <v>0289-76-2014</v>
          </cell>
          <cell r="H381" t="str">
            <v>0289-76-2784</v>
          </cell>
        </row>
        <row r="382">
          <cell r="A382">
            <v>473</v>
          </cell>
          <cell r="B382" t="str">
            <v>鹿沼市</v>
          </cell>
          <cell r="C382" t="str">
            <v>鹿沼市北押原中学校</v>
          </cell>
          <cell r="D382" t="str">
            <v>北押中</v>
          </cell>
          <cell r="F382" t="str">
            <v>後藤勝浩</v>
          </cell>
          <cell r="G382" t="str">
            <v>0289-62-3473</v>
          </cell>
          <cell r="H382" t="str">
            <v>0289-65-7790</v>
          </cell>
        </row>
        <row r="383">
          <cell r="A383">
            <v>474</v>
          </cell>
          <cell r="B383" t="str">
            <v>鹿沼市</v>
          </cell>
          <cell r="C383" t="str">
            <v>鹿沼市加蘇中学校</v>
          </cell>
          <cell r="D383" t="str">
            <v>加蘇中</v>
          </cell>
          <cell r="F383" t="str">
            <v>福田成</v>
          </cell>
          <cell r="G383" t="str">
            <v>0289-64-0962</v>
          </cell>
          <cell r="H383" t="str">
            <v>0289-65-8067</v>
          </cell>
        </row>
        <row r="384">
          <cell r="A384">
            <v>475</v>
          </cell>
          <cell r="B384" t="str">
            <v>鹿沼市</v>
          </cell>
          <cell r="C384" t="str">
            <v>鹿沼市板荷中学校</v>
          </cell>
          <cell r="D384" t="str">
            <v>板荷中</v>
          </cell>
          <cell r="F384" t="str">
            <v>金田良史</v>
          </cell>
          <cell r="G384" t="str">
            <v>0289-64-8151</v>
          </cell>
          <cell r="H384" t="str">
            <v>0289-64-8665</v>
          </cell>
        </row>
        <row r="385">
          <cell r="A385">
            <v>476</v>
          </cell>
          <cell r="B385" t="str">
            <v>鹿沼市</v>
          </cell>
          <cell r="C385" t="str">
            <v>鹿沼市南摩中学校</v>
          </cell>
          <cell r="D385" t="str">
            <v>南摩中</v>
          </cell>
          <cell r="F385" t="str">
            <v>大貫雅子</v>
          </cell>
          <cell r="G385" t="str">
            <v>0289-77-2009</v>
          </cell>
          <cell r="H385" t="str">
            <v>0289-77-2103</v>
          </cell>
        </row>
        <row r="386">
          <cell r="A386">
            <v>477</v>
          </cell>
          <cell r="B386" t="str">
            <v>鹿沼市</v>
          </cell>
          <cell r="C386" t="str">
            <v>鹿沼市南押原中学校</v>
          </cell>
          <cell r="D386" t="str">
            <v>南押原中</v>
          </cell>
          <cell r="F386" t="str">
            <v>名塚久貴</v>
          </cell>
          <cell r="G386" t="str">
            <v>0289-75-2336</v>
          </cell>
          <cell r="H386" t="str">
            <v>0289-75-2762</v>
          </cell>
        </row>
        <row r="387">
          <cell r="A387">
            <v>478</v>
          </cell>
          <cell r="B387" t="str">
            <v>鹿沼市</v>
          </cell>
          <cell r="C387" t="str">
            <v>鹿沼市粟野中学校</v>
          </cell>
          <cell r="D387" t="str">
            <v>粟野中</v>
          </cell>
          <cell r="F387" t="str">
            <v>高木  誠</v>
          </cell>
          <cell r="G387" t="str">
            <v>0289-85-8787</v>
          </cell>
          <cell r="H387" t="str">
            <v>0289-85-8801</v>
          </cell>
        </row>
        <row r="388">
          <cell r="A388">
            <v>479</v>
          </cell>
          <cell r="B388" t="str">
            <v>日光市</v>
          </cell>
          <cell r="C388" t="str">
            <v>日光市今市中学校</v>
          </cell>
          <cell r="D388" t="str">
            <v>今市中</v>
          </cell>
          <cell r="F388" t="str">
            <v>近藤秀人</v>
          </cell>
          <cell r="G388" t="str">
            <v>0288-22-0331</v>
          </cell>
          <cell r="H388" t="str">
            <v>0288-22-0332</v>
          </cell>
        </row>
        <row r="389">
          <cell r="A389">
            <v>480</v>
          </cell>
          <cell r="B389" t="str">
            <v>日光市</v>
          </cell>
          <cell r="C389" t="str">
            <v>日光市東原中学校</v>
          </cell>
          <cell r="D389" t="str">
            <v>東原中</v>
          </cell>
          <cell r="F389" t="str">
            <v>大堀  円</v>
          </cell>
          <cell r="G389" t="str">
            <v>0288-22-2340</v>
          </cell>
          <cell r="H389" t="str">
            <v>0288-30-1303</v>
          </cell>
        </row>
        <row r="390">
          <cell r="A390">
            <v>481</v>
          </cell>
          <cell r="B390" t="str">
            <v>日光市</v>
          </cell>
          <cell r="C390" t="str">
            <v>日光市落合中学校</v>
          </cell>
          <cell r="D390" t="str">
            <v>落合中</v>
          </cell>
          <cell r="F390" t="str">
            <v>湯澤美佐江</v>
          </cell>
          <cell r="G390" t="str">
            <v>0288-27-0024</v>
          </cell>
          <cell r="H390" t="str">
            <v>0288-34-1016</v>
          </cell>
        </row>
        <row r="391">
          <cell r="A391">
            <v>482</v>
          </cell>
          <cell r="B391" t="str">
            <v>日光市</v>
          </cell>
          <cell r="C391" t="str">
            <v>日光市豊岡中学校</v>
          </cell>
          <cell r="D391" t="str">
            <v>豊岡中</v>
          </cell>
          <cell r="F391" t="str">
            <v>笠井剛清</v>
          </cell>
          <cell r="G391" t="str">
            <v>0288-21-8215</v>
          </cell>
          <cell r="H391" t="str">
            <v>0288-31-1034</v>
          </cell>
        </row>
        <row r="392">
          <cell r="A392">
            <v>483</v>
          </cell>
          <cell r="B392" t="str">
            <v>日光市</v>
          </cell>
          <cell r="C392" t="str">
            <v>日光市大沢中学校</v>
          </cell>
          <cell r="D392" t="str">
            <v>大沢中</v>
          </cell>
          <cell r="F392" t="str">
            <v>小平順</v>
          </cell>
          <cell r="G392" t="str">
            <v>0288-26-0017</v>
          </cell>
          <cell r="H392" t="str">
            <v>0288-26-0422</v>
          </cell>
        </row>
        <row r="393">
          <cell r="A393">
            <v>484</v>
          </cell>
          <cell r="B393" t="str">
            <v>日光市</v>
          </cell>
          <cell r="C393" t="str">
            <v>日光市小林中学校</v>
          </cell>
          <cell r="D393" t="str">
            <v>小林中</v>
          </cell>
          <cell r="F393" t="str">
            <v>石川克彦</v>
          </cell>
          <cell r="G393" t="str">
            <v>0288-26-8100</v>
          </cell>
          <cell r="H393" t="str">
            <v>0288-32-7006</v>
          </cell>
        </row>
        <row r="394">
          <cell r="A394">
            <v>485</v>
          </cell>
          <cell r="B394" t="str">
            <v>日光市</v>
          </cell>
          <cell r="C394" t="str">
            <v>日光市日光中学校</v>
          </cell>
          <cell r="D394" t="str">
            <v>日光中</v>
          </cell>
          <cell r="F394" t="str">
            <v>旭山  尚</v>
          </cell>
          <cell r="G394" t="str">
            <v>0288-54-0452</v>
          </cell>
          <cell r="H394" t="str">
            <v>0288-54-0526</v>
          </cell>
        </row>
        <row r="395">
          <cell r="A395">
            <v>486</v>
          </cell>
          <cell r="B395" t="str">
            <v>日光市</v>
          </cell>
          <cell r="C395" t="str">
            <v>日光市中宮祠中学校（中学校）</v>
          </cell>
          <cell r="D395" t="str">
            <v>中宮中</v>
          </cell>
          <cell r="F395" t="str">
            <v>善林  淳</v>
          </cell>
          <cell r="G395" t="str">
            <v>0288-55-0079</v>
          </cell>
          <cell r="H395" t="str">
            <v>0288-55-0093</v>
          </cell>
        </row>
        <row r="396">
          <cell r="A396">
            <v>487</v>
          </cell>
          <cell r="B396" t="str">
            <v>日光市</v>
          </cell>
          <cell r="C396" t="str">
            <v>日光市東中学校</v>
          </cell>
          <cell r="D396" t="str">
            <v>日光東中</v>
          </cell>
          <cell r="F396" t="str">
            <v>斎藤   修</v>
          </cell>
          <cell r="G396" t="str">
            <v>0288-53-0477</v>
          </cell>
          <cell r="H396" t="str">
            <v>0288-53-0478</v>
          </cell>
        </row>
        <row r="397">
          <cell r="A397">
            <v>488</v>
          </cell>
          <cell r="B397" t="str">
            <v>日光市</v>
          </cell>
          <cell r="C397" t="str">
            <v>日光市小来川中学校（中学校）</v>
          </cell>
          <cell r="D397" t="str">
            <v>小来中</v>
          </cell>
          <cell r="F397" t="str">
            <v>橋本静夫</v>
          </cell>
          <cell r="G397" t="str">
            <v>0288-63-3022</v>
          </cell>
          <cell r="H397" t="str">
            <v>0288-63-3035</v>
          </cell>
        </row>
        <row r="398">
          <cell r="A398">
            <v>489</v>
          </cell>
          <cell r="B398" t="str">
            <v>日光市</v>
          </cell>
          <cell r="C398" t="str">
            <v>日光市藤原中学校</v>
          </cell>
          <cell r="D398" t="str">
            <v>藤原中</v>
          </cell>
          <cell r="F398" t="str">
            <v>堀越眞人</v>
          </cell>
          <cell r="G398" t="str">
            <v>0288-76-1206</v>
          </cell>
          <cell r="H398" t="str">
            <v>0288-76-2621</v>
          </cell>
        </row>
        <row r="399">
          <cell r="A399">
            <v>490</v>
          </cell>
          <cell r="B399" t="str">
            <v>日光市</v>
          </cell>
          <cell r="C399" t="str">
            <v>日光市三依中学校（中学校）</v>
          </cell>
          <cell r="D399" t="str">
            <v>三依中</v>
          </cell>
          <cell r="F399" t="str">
            <v>中山由美</v>
          </cell>
          <cell r="G399" t="str">
            <v>0288-79-0016</v>
          </cell>
          <cell r="H399" t="str">
            <v>0288-79-0176</v>
          </cell>
        </row>
        <row r="400">
          <cell r="A400">
            <v>492</v>
          </cell>
          <cell r="B400" t="str">
            <v>日光市</v>
          </cell>
          <cell r="C400" t="str">
            <v>日光市湯西川中学校（中学校）</v>
          </cell>
          <cell r="D400" t="str">
            <v>湯西中</v>
          </cell>
          <cell r="F400" t="str">
            <v>芳賀智一</v>
          </cell>
          <cell r="G400" t="str">
            <v>0288-98-0009</v>
          </cell>
          <cell r="H400" t="str">
            <v>0288-98-0958</v>
          </cell>
        </row>
        <row r="401">
          <cell r="A401">
            <v>493</v>
          </cell>
          <cell r="B401" t="str">
            <v>日光市</v>
          </cell>
          <cell r="C401" t="str">
            <v>日光市足尾小中学校（中学校）</v>
          </cell>
          <cell r="D401" t="str">
            <v>足尾小中</v>
          </cell>
          <cell r="F401" t="str">
            <v>須江信之</v>
          </cell>
          <cell r="G401" t="str">
            <v>0288-93-2036</v>
          </cell>
          <cell r="H401" t="str">
            <v>0288-93-4571</v>
          </cell>
        </row>
        <row r="402">
          <cell r="A402">
            <v>499</v>
          </cell>
          <cell r="B402" t="str">
            <v>真岡市</v>
          </cell>
          <cell r="C402" t="str">
            <v>真岡市真岡中学校</v>
          </cell>
          <cell r="D402" t="str">
            <v>真岡中</v>
          </cell>
          <cell r="F402" t="str">
            <v>柳田伸二</v>
          </cell>
          <cell r="G402" t="str">
            <v>0285-82-5135</v>
          </cell>
          <cell r="H402" t="str">
            <v>0285-83-8010</v>
          </cell>
        </row>
        <row r="403">
          <cell r="A403">
            <v>500</v>
          </cell>
          <cell r="B403" t="str">
            <v>真岡市</v>
          </cell>
          <cell r="C403" t="str">
            <v>真岡市真岡東中学校</v>
          </cell>
          <cell r="D403" t="str">
            <v>真東中</v>
          </cell>
          <cell r="F403" t="str">
            <v>小林利之</v>
          </cell>
          <cell r="G403" t="str">
            <v>0285-82-2535</v>
          </cell>
          <cell r="H403" t="str">
            <v>0285-83-8011</v>
          </cell>
        </row>
        <row r="404">
          <cell r="A404">
            <v>501</v>
          </cell>
          <cell r="B404" t="str">
            <v>真岡市</v>
          </cell>
          <cell r="C404" t="str">
            <v>真岡市真岡西中学校</v>
          </cell>
          <cell r="D404" t="str">
            <v>真西中</v>
          </cell>
          <cell r="F404" t="str">
            <v>市村政幸</v>
          </cell>
          <cell r="G404" t="str">
            <v>0285-84-6223</v>
          </cell>
          <cell r="H404" t="str">
            <v>0285-83-8012</v>
          </cell>
        </row>
        <row r="405">
          <cell r="A405">
            <v>502</v>
          </cell>
          <cell r="B405" t="str">
            <v>真岡市</v>
          </cell>
          <cell r="C405" t="str">
            <v>真岡市大内中学校</v>
          </cell>
          <cell r="D405" t="str">
            <v>大内中</v>
          </cell>
          <cell r="F405" t="str">
            <v>根本美紀</v>
          </cell>
          <cell r="G405" t="str">
            <v>0285-82-2541</v>
          </cell>
          <cell r="H405" t="str">
            <v>0285-83-8013</v>
          </cell>
        </row>
        <row r="406">
          <cell r="A406">
            <v>503</v>
          </cell>
          <cell r="B406" t="str">
            <v>真岡市</v>
          </cell>
          <cell r="C406" t="str">
            <v>真岡市山前中学校</v>
          </cell>
          <cell r="D406" t="str">
            <v>山前中</v>
          </cell>
          <cell r="F406" t="str">
            <v>石川昌由</v>
          </cell>
          <cell r="G406" t="str">
            <v>0285-82-2540</v>
          </cell>
          <cell r="H406" t="str">
            <v>0285-83-8014</v>
          </cell>
        </row>
        <row r="407">
          <cell r="A407">
            <v>504</v>
          </cell>
          <cell r="B407" t="str">
            <v>真岡市</v>
          </cell>
          <cell r="C407" t="str">
            <v>真岡市中村中学校</v>
          </cell>
          <cell r="D407" t="str">
            <v>中村中</v>
          </cell>
          <cell r="F407" t="str">
            <v>古澤英明</v>
          </cell>
          <cell r="G407" t="str">
            <v>0285-82-2542</v>
          </cell>
          <cell r="H407" t="str">
            <v>0285-83-8015</v>
          </cell>
        </row>
        <row r="408">
          <cell r="A408">
            <v>505</v>
          </cell>
          <cell r="B408" t="str">
            <v>真岡市</v>
          </cell>
          <cell r="C408" t="str">
            <v>真岡市長沼中学校</v>
          </cell>
          <cell r="D408" t="str">
            <v>長沼中</v>
          </cell>
          <cell r="F408" t="str">
            <v>亀田賢一</v>
          </cell>
          <cell r="G408" t="str">
            <v>0285-74-0192</v>
          </cell>
          <cell r="H408" t="str">
            <v>0285-74-4005</v>
          </cell>
        </row>
        <row r="409">
          <cell r="A409">
            <v>506</v>
          </cell>
          <cell r="B409" t="str">
            <v>真岡市</v>
          </cell>
          <cell r="C409" t="str">
            <v>真岡市久下田中学校</v>
          </cell>
          <cell r="D409" t="str">
            <v>久下田中</v>
          </cell>
          <cell r="F409" t="str">
            <v>大平秀明</v>
          </cell>
          <cell r="G409" t="str">
            <v>0285-74-0068</v>
          </cell>
          <cell r="H409" t="str">
            <v>0285-74-4006</v>
          </cell>
        </row>
        <row r="410">
          <cell r="A410">
            <v>507</v>
          </cell>
          <cell r="B410" t="str">
            <v>真岡市</v>
          </cell>
          <cell r="C410" t="str">
            <v>真岡市物部中学校</v>
          </cell>
          <cell r="D410" t="str">
            <v>物部中</v>
          </cell>
          <cell r="F410" t="str">
            <v>石田利雄</v>
          </cell>
          <cell r="G410" t="str">
            <v>0285-75-0008</v>
          </cell>
          <cell r="H410" t="str">
            <v>0285-75-1483</v>
          </cell>
        </row>
        <row r="411">
          <cell r="A411">
            <v>508</v>
          </cell>
          <cell r="B411" t="str">
            <v>益子町</v>
          </cell>
          <cell r="C411" t="str">
            <v>益子町益子中学校</v>
          </cell>
          <cell r="D411" t="str">
            <v>益子中</v>
          </cell>
          <cell r="F411" t="str">
            <v>大塚昌哉</v>
          </cell>
          <cell r="G411" t="str">
            <v>0285-72-2069</v>
          </cell>
          <cell r="H411" t="str">
            <v>0285-72-2948</v>
          </cell>
        </row>
        <row r="412">
          <cell r="A412">
            <v>509</v>
          </cell>
          <cell r="B412" t="str">
            <v>益子町</v>
          </cell>
          <cell r="C412" t="str">
            <v>益子町田野中学校</v>
          </cell>
          <cell r="D412" t="str">
            <v>田野中</v>
          </cell>
          <cell r="F412" t="str">
            <v>津村勝之</v>
          </cell>
          <cell r="G412" t="str">
            <v>0285-72-2539</v>
          </cell>
          <cell r="H412" t="str">
            <v>0285-72-6294</v>
          </cell>
        </row>
        <row r="413">
          <cell r="A413">
            <v>510</v>
          </cell>
          <cell r="B413" t="str">
            <v>益子町</v>
          </cell>
          <cell r="C413" t="str">
            <v>益子町七井中学校</v>
          </cell>
          <cell r="D413" t="str">
            <v>七井中</v>
          </cell>
          <cell r="F413" t="str">
            <v>皆川浩司</v>
          </cell>
          <cell r="G413" t="str">
            <v>0285-72-2722</v>
          </cell>
          <cell r="H413" t="str">
            <v>0285-72-5916</v>
          </cell>
        </row>
        <row r="414">
          <cell r="A414">
            <v>511</v>
          </cell>
          <cell r="B414" t="str">
            <v>茂木町</v>
          </cell>
          <cell r="C414" t="str">
            <v>茂木町茂木中学校</v>
          </cell>
          <cell r="D414" t="str">
            <v>茂木中</v>
          </cell>
          <cell r="F414" t="str">
            <v>小松崎正訓</v>
          </cell>
          <cell r="G414" t="str">
            <v>0285-63-1218</v>
          </cell>
          <cell r="H414" t="str">
            <v>0285-63-4894</v>
          </cell>
        </row>
        <row r="415">
          <cell r="A415">
            <v>514</v>
          </cell>
          <cell r="B415" t="str">
            <v>市貝町</v>
          </cell>
          <cell r="C415" t="str">
            <v>市貝町市貝中学校</v>
          </cell>
          <cell r="D415" t="str">
            <v>市貝中</v>
          </cell>
          <cell r="F415" t="str">
            <v>永嶋弘典</v>
          </cell>
          <cell r="G415" t="str">
            <v>0285-680104</v>
          </cell>
          <cell r="H415" t="str">
            <v>0285-68-4614</v>
          </cell>
        </row>
        <row r="416">
          <cell r="A416">
            <v>515</v>
          </cell>
          <cell r="B416" t="str">
            <v>芳賀町</v>
          </cell>
          <cell r="C416" t="str">
            <v>芳賀町芳賀中学校</v>
          </cell>
          <cell r="D416" t="str">
            <v>芳賀中</v>
          </cell>
          <cell r="F416" t="str">
            <v>山本  守</v>
          </cell>
          <cell r="G416" t="str">
            <v>028-677-0392</v>
          </cell>
          <cell r="H416" t="str">
            <v>028-677-3905</v>
          </cell>
        </row>
        <row r="417">
          <cell r="A417">
            <v>521</v>
          </cell>
          <cell r="B417" t="str">
            <v>野木町</v>
          </cell>
          <cell r="C417" t="str">
            <v>野木町野木中学校</v>
          </cell>
          <cell r="D417" t="str">
            <v>野木中</v>
          </cell>
          <cell r="F417" t="str">
            <v>永井啓之</v>
          </cell>
          <cell r="G417" t="str">
            <v>0280-56-0400</v>
          </cell>
          <cell r="H417" t="str">
            <v>0280-56-0282</v>
          </cell>
        </row>
        <row r="418">
          <cell r="A418">
            <v>522</v>
          </cell>
          <cell r="B418" t="str">
            <v>野木町</v>
          </cell>
          <cell r="C418" t="str">
            <v>野木町野木第二中学校</v>
          </cell>
          <cell r="D418" t="str">
            <v>野木二中</v>
          </cell>
          <cell r="F418" t="str">
            <v>中島康成</v>
          </cell>
          <cell r="G418" t="str">
            <v>0280-55-2701</v>
          </cell>
          <cell r="H418" t="str">
            <v>0280-55-2703</v>
          </cell>
        </row>
        <row r="419">
          <cell r="A419">
            <v>523</v>
          </cell>
          <cell r="B419" t="str">
            <v>小山市</v>
          </cell>
          <cell r="C419" t="str">
            <v>小山市小山中学校</v>
          </cell>
          <cell r="D419" t="str">
            <v>小山中</v>
          </cell>
          <cell r="F419" t="str">
            <v>海老沼   功</v>
          </cell>
          <cell r="G419" t="str">
            <v>0285-22-0168</v>
          </cell>
          <cell r="H419" t="str">
            <v>0285-24-6519</v>
          </cell>
        </row>
        <row r="420">
          <cell r="A420">
            <v>524</v>
          </cell>
          <cell r="B420" t="str">
            <v>小山市</v>
          </cell>
          <cell r="C420" t="str">
            <v>小山市小山第二中学校</v>
          </cell>
          <cell r="D420" t="str">
            <v>小二中</v>
          </cell>
          <cell r="F420" t="str">
            <v>渡辺成美</v>
          </cell>
          <cell r="G420" t="str">
            <v>0285-22-0089</v>
          </cell>
          <cell r="H420" t="str">
            <v>0285-24-6715</v>
          </cell>
        </row>
        <row r="421">
          <cell r="A421">
            <v>525</v>
          </cell>
          <cell r="B421" t="str">
            <v>小山市</v>
          </cell>
          <cell r="C421" t="str">
            <v>小山市小山第三中学校</v>
          </cell>
          <cell r="D421" t="str">
            <v>小三中</v>
          </cell>
          <cell r="F421" t="str">
            <v>伊藤  晋</v>
          </cell>
          <cell r="G421" t="str">
            <v>0285-25-5745</v>
          </cell>
          <cell r="H421" t="str">
            <v>0285-24-6719</v>
          </cell>
        </row>
        <row r="422">
          <cell r="A422">
            <v>526</v>
          </cell>
          <cell r="B422" t="str">
            <v>小山市</v>
          </cell>
          <cell r="C422" t="str">
            <v>小山市小山城南中学校</v>
          </cell>
          <cell r="D422" t="str">
            <v>小城中</v>
          </cell>
          <cell r="F422" t="str">
            <v>加藤一志</v>
          </cell>
          <cell r="G422" t="str">
            <v>0285-27-5800</v>
          </cell>
          <cell r="H422" t="str">
            <v>0285-27-5793</v>
          </cell>
        </row>
        <row r="423">
          <cell r="A423">
            <v>527</v>
          </cell>
          <cell r="B423" t="str">
            <v>小山市</v>
          </cell>
          <cell r="C423" t="str">
            <v>小山市大谷中学校</v>
          </cell>
          <cell r="D423" t="str">
            <v>大谷中</v>
          </cell>
          <cell r="F423" t="str">
            <v>布施木康友</v>
          </cell>
          <cell r="G423" t="str">
            <v>0285-27-0252</v>
          </cell>
          <cell r="H423" t="str">
            <v>0285-27-6095</v>
          </cell>
        </row>
        <row r="424">
          <cell r="A424">
            <v>528</v>
          </cell>
          <cell r="B424" t="str">
            <v>小山市</v>
          </cell>
          <cell r="C424" t="str">
            <v>小山市間々田中学校</v>
          </cell>
          <cell r="D424" t="str">
            <v>間々田中</v>
          </cell>
          <cell r="F424" t="str">
            <v>倉井克之</v>
          </cell>
          <cell r="G424" t="str">
            <v>0285-45-0062</v>
          </cell>
          <cell r="H424" t="str">
            <v>0285-45-9832</v>
          </cell>
        </row>
        <row r="425">
          <cell r="A425">
            <v>529</v>
          </cell>
          <cell r="B425" t="str">
            <v>小山市</v>
          </cell>
          <cell r="C425" t="str">
            <v>小山市乙女中学校</v>
          </cell>
          <cell r="D425" t="str">
            <v>乙女中</v>
          </cell>
          <cell r="F425" t="str">
            <v>藤田直美</v>
          </cell>
          <cell r="G425" t="str">
            <v>0285-45-3600</v>
          </cell>
          <cell r="H425" t="str">
            <v>0285-45-9834</v>
          </cell>
        </row>
        <row r="426">
          <cell r="A426">
            <v>530</v>
          </cell>
          <cell r="B426" t="str">
            <v>小山市</v>
          </cell>
          <cell r="C426" t="str">
            <v>小山市豊田中学校</v>
          </cell>
          <cell r="D426" t="str">
            <v>豊田中</v>
          </cell>
          <cell r="F426" t="str">
            <v>佐藤  香</v>
          </cell>
          <cell r="G426" t="str">
            <v>0285-37-0004</v>
          </cell>
          <cell r="H426" t="str">
            <v>0285-37-1579</v>
          </cell>
        </row>
        <row r="427">
          <cell r="A427">
            <v>531</v>
          </cell>
          <cell r="B427" t="str">
            <v>小山市</v>
          </cell>
          <cell r="C427" t="str">
            <v>小山市美田中学校</v>
          </cell>
          <cell r="D427" t="str">
            <v>美田中</v>
          </cell>
          <cell r="F427" t="str">
            <v>石川   進</v>
          </cell>
          <cell r="G427" t="str">
            <v>0285-38-2006</v>
          </cell>
          <cell r="H427" t="str">
            <v>0285-38-0924</v>
          </cell>
        </row>
        <row r="428">
          <cell r="A428">
            <v>532</v>
          </cell>
          <cell r="B428" t="str">
            <v>小山市</v>
          </cell>
          <cell r="C428" t="str">
            <v>小山市桑中学校</v>
          </cell>
          <cell r="D428" t="str">
            <v>桑中</v>
          </cell>
          <cell r="F428" t="str">
            <v>高野健一</v>
          </cell>
          <cell r="G428" t="str">
            <v>0285-22-0187</v>
          </cell>
          <cell r="H428" t="str">
            <v>0285-24-7092</v>
          </cell>
        </row>
        <row r="429">
          <cell r="A429">
            <v>533</v>
          </cell>
          <cell r="B429" t="str">
            <v>小山市</v>
          </cell>
          <cell r="C429" t="str">
            <v>小山市絹義務教育学校（中学校）</v>
          </cell>
          <cell r="D429" t="str">
            <v>絹義</v>
          </cell>
          <cell r="F429" t="str">
            <v>齋藤真樹</v>
          </cell>
          <cell r="G429" t="str">
            <v>0285-49-0141</v>
          </cell>
          <cell r="H429" t="str">
            <v>0285-49-2764</v>
          </cell>
        </row>
        <row r="430">
          <cell r="A430">
            <v>534</v>
          </cell>
          <cell r="B430" t="str">
            <v>下野市</v>
          </cell>
          <cell r="C430" t="str">
            <v>下野市南河内小中学校（中学校）</v>
          </cell>
          <cell r="D430" t="str">
            <v>南河小中</v>
          </cell>
          <cell r="F430" t="str">
            <v>海老原   忠</v>
          </cell>
          <cell r="G430" t="str">
            <v>0285-48-0010</v>
          </cell>
          <cell r="H430" t="str">
            <v>0285-48-0048</v>
          </cell>
        </row>
        <row r="431">
          <cell r="A431">
            <v>535</v>
          </cell>
          <cell r="B431" t="str">
            <v>下野市</v>
          </cell>
          <cell r="C431" t="str">
            <v>下野市南河内第二中学校</v>
          </cell>
          <cell r="D431" t="str">
            <v>南河二中</v>
          </cell>
          <cell r="F431" t="str">
            <v>田澤孝</v>
          </cell>
          <cell r="G431" t="str">
            <v>0285-40-6030</v>
          </cell>
          <cell r="H431" t="str">
            <v>0285-40-6031</v>
          </cell>
        </row>
        <row r="432">
          <cell r="A432">
            <v>536</v>
          </cell>
          <cell r="B432" t="str">
            <v>下野市</v>
          </cell>
          <cell r="C432" t="str">
            <v>下野市石橋中学校</v>
          </cell>
          <cell r="D432" t="str">
            <v>石橋中</v>
          </cell>
          <cell r="F432" t="str">
            <v>田熊利光</v>
          </cell>
          <cell r="G432" t="str">
            <v>0285-52-1130</v>
          </cell>
          <cell r="H432" t="str">
            <v>0285-52-1163</v>
          </cell>
        </row>
        <row r="433">
          <cell r="A433">
            <v>537</v>
          </cell>
          <cell r="B433" t="str">
            <v>下野市</v>
          </cell>
          <cell r="C433" t="str">
            <v>下野市国分寺中学校</v>
          </cell>
          <cell r="D433" t="str">
            <v>国中</v>
          </cell>
          <cell r="F433" t="str">
            <v>塩沢建樹</v>
          </cell>
          <cell r="G433" t="str">
            <v>0285-44-0050</v>
          </cell>
          <cell r="H433" t="str">
            <v>0285-44-0147</v>
          </cell>
        </row>
        <row r="434">
          <cell r="A434">
            <v>543</v>
          </cell>
          <cell r="B434" t="str">
            <v>壬生町</v>
          </cell>
          <cell r="C434" t="str">
            <v>壬生町壬生中学校</v>
          </cell>
          <cell r="D434" t="str">
            <v>壬生中</v>
          </cell>
          <cell r="F434" t="str">
            <v>増渕直樹</v>
          </cell>
          <cell r="G434" t="str">
            <v>0282-82-6690</v>
          </cell>
          <cell r="H434" t="str">
            <v>0282-82-2048</v>
          </cell>
        </row>
        <row r="435">
          <cell r="A435">
            <v>544</v>
          </cell>
          <cell r="B435" t="str">
            <v>壬生町</v>
          </cell>
          <cell r="C435" t="str">
            <v>壬生町南犬飼中学校</v>
          </cell>
          <cell r="D435" t="str">
            <v>南犬飼中</v>
          </cell>
          <cell r="F435" t="str">
            <v>江田裕之</v>
          </cell>
          <cell r="G435" t="str">
            <v>0282-86-0134</v>
          </cell>
          <cell r="H435" t="str">
            <v>0282-85-1205</v>
          </cell>
        </row>
        <row r="436">
          <cell r="A436">
            <v>545</v>
          </cell>
          <cell r="B436" t="str">
            <v>栃木市</v>
          </cell>
          <cell r="C436" t="str">
            <v>栃木市栃木東中学校</v>
          </cell>
          <cell r="D436" t="str">
            <v>栃東中</v>
          </cell>
          <cell r="F436" t="str">
            <v>大阿久   敦</v>
          </cell>
          <cell r="G436" t="str">
            <v>0282-22-5678</v>
          </cell>
          <cell r="H436" t="str">
            <v>0282-22-5679</v>
          </cell>
        </row>
        <row r="437">
          <cell r="A437">
            <v>546</v>
          </cell>
          <cell r="B437" t="str">
            <v>栃木市</v>
          </cell>
          <cell r="C437" t="str">
            <v>栃木市栃木西中学校</v>
          </cell>
          <cell r="D437" t="str">
            <v>栃西中</v>
          </cell>
          <cell r="F437" t="str">
            <v>関口哲夫</v>
          </cell>
          <cell r="G437" t="str">
            <v>0282-22-5711</v>
          </cell>
          <cell r="H437" t="str">
            <v>0282-22-5712</v>
          </cell>
        </row>
        <row r="438">
          <cell r="A438">
            <v>547</v>
          </cell>
          <cell r="B438" t="str">
            <v>栃木市</v>
          </cell>
          <cell r="C438" t="str">
            <v>栃木市栃木南中学校</v>
          </cell>
          <cell r="D438" t="str">
            <v>栃南中</v>
          </cell>
          <cell r="F438" t="str">
            <v>岩瀬明雄</v>
          </cell>
          <cell r="G438" t="str">
            <v>0282-22-0675</v>
          </cell>
          <cell r="H438" t="str">
            <v>0282-22-0919</v>
          </cell>
        </row>
        <row r="439">
          <cell r="A439">
            <v>548</v>
          </cell>
          <cell r="B439" t="str">
            <v>栃木市</v>
          </cell>
          <cell r="C439" t="str">
            <v>栃木市東陽中学校</v>
          </cell>
          <cell r="D439" t="str">
            <v>東陽中</v>
          </cell>
          <cell r="F439" t="str">
            <v>森   加奈夫</v>
          </cell>
          <cell r="G439" t="str">
            <v>0282-27-1481</v>
          </cell>
          <cell r="H439" t="str">
            <v>0282-27-1378</v>
          </cell>
        </row>
        <row r="440">
          <cell r="A440">
            <v>549</v>
          </cell>
          <cell r="B440" t="str">
            <v>栃木市</v>
          </cell>
          <cell r="C440" t="str">
            <v>栃木市皆川中学校</v>
          </cell>
          <cell r="D440" t="str">
            <v>皆川中</v>
          </cell>
          <cell r="F440" t="str">
            <v>石田正彦</v>
          </cell>
          <cell r="G440" t="str">
            <v>0282-22-1825</v>
          </cell>
          <cell r="H440" t="str">
            <v>0282-22-1804</v>
          </cell>
        </row>
        <row r="441">
          <cell r="A441">
            <v>550</v>
          </cell>
          <cell r="B441" t="str">
            <v>栃木市</v>
          </cell>
          <cell r="C441" t="str">
            <v>栃木市吹上中学校</v>
          </cell>
          <cell r="D441" t="str">
            <v>吹上中</v>
          </cell>
          <cell r="F441" t="str">
            <v>北條   誠</v>
          </cell>
          <cell r="G441" t="str">
            <v>0282-31-1958</v>
          </cell>
          <cell r="H441" t="str">
            <v>0282-31-1951</v>
          </cell>
        </row>
        <row r="442">
          <cell r="A442">
            <v>551</v>
          </cell>
          <cell r="B442" t="str">
            <v>栃木市</v>
          </cell>
          <cell r="C442" t="str">
            <v>栃木市寺尾中学校</v>
          </cell>
          <cell r="D442" t="str">
            <v>寺尾中</v>
          </cell>
          <cell r="F442" t="str">
            <v>野尻正人</v>
          </cell>
          <cell r="G442" t="str">
            <v>0282-31-0019</v>
          </cell>
          <cell r="H442" t="str">
            <v>0282-31-0081</v>
          </cell>
        </row>
        <row r="443">
          <cell r="A443">
            <v>552</v>
          </cell>
          <cell r="B443" t="str">
            <v>栃木市</v>
          </cell>
          <cell r="C443" t="str">
            <v>栃木市大平中学校</v>
          </cell>
          <cell r="D443" t="str">
            <v>大平中</v>
          </cell>
          <cell r="F443" t="str">
            <v>廣田昌英</v>
          </cell>
          <cell r="G443" t="str">
            <v>0282-43-2223</v>
          </cell>
          <cell r="H443" t="str">
            <v>0282-43-0978</v>
          </cell>
        </row>
        <row r="444">
          <cell r="A444">
            <v>553</v>
          </cell>
          <cell r="B444" t="str">
            <v>栃木市</v>
          </cell>
          <cell r="C444" t="str">
            <v>栃木市大平南中学校</v>
          </cell>
          <cell r="D444" t="str">
            <v>大南中</v>
          </cell>
          <cell r="F444" t="str">
            <v>毛塚修</v>
          </cell>
          <cell r="G444" t="str">
            <v>0282-43-8588</v>
          </cell>
          <cell r="H444" t="str">
            <v>0282-43-9646</v>
          </cell>
        </row>
        <row r="445">
          <cell r="A445">
            <v>554</v>
          </cell>
          <cell r="B445" t="str">
            <v>栃木市</v>
          </cell>
          <cell r="C445" t="str">
            <v>栃木市藤岡中学校</v>
          </cell>
          <cell r="D445" t="str">
            <v>藤岡中</v>
          </cell>
          <cell r="F445" t="str">
            <v>鈴木龍一</v>
          </cell>
          <cell r="G445" t="str">
            <v>0282-62-2598</v>
          </cell>
          <cell r="H445" t="str">
            <v>0282-62-2783</v>
          </cell>
        </row>
        <row r="446">
          <cell r="A446">
            <v>556</v>
          </cell>
          <cell r="B446" t="str">
            <v>栃木市</v>
          </cell>
          <cell r="C446" t="str">
            <v>栃木市都賀中学校</v>
          </cell>
          <cell r="D446" t="str">
            <v>都賀中</v>
          </cell>
          <cell r="F446" t="str">
            <v>倉井  誠</v>
          </cell>
          <cell r="G446" t="str">
            <v>0282-27-6138</v>
          </cell>
          <cell r="H446" t="str">
            <v>0282-27-6848</v>
          </cell>
        </row>
        <row r="447">
          <cell r="A447">
            <v>557</v>
          </cell>
          <cell r="B447" t="str">
            <v>栃木市</v>
          </cell>
          <cell r="C447" t="str">
            <v>栃木市西方中学校</v>
          </cell>
          <cell r="D447" t="str">
            <v>西方中</v>
          </cell>
          <cell r="F447" t="str">
            <v>大出孝</v>
          </cell>
          <cell r="G447" t="str">
            <v>0282-92-2045</v>
          </cell>
          <cell r="H447" t="str">
            <v>0282-92-0045</v>
          </cell>
        </row>
        <row r="448">
          <cell r="A448">
            <v>558</v>
          </cell>
          <cell r="B448" t="str">
            <v>栃木市</v>
          </cell>
          <cell r="C448" t="str">
            <v>栃木市岩舟中学校</v>
          </cell>
          <cell r="D448" t="str">
            <v>岩舟中</v>
          </cell>
          <cell r="F448" t="str">
            <v>野尻俊二</v>
          </cell>
          <cell r="G448" t="str">
            <v>0282-55-2129</v>
          </cell>
          <cell r="H448" t="str">
            <v>0282-55-2164</v>
          </cell>
        </row>
        <row r="449">
          <cell r="A449">
            <v>559</v>
          </cell>
          <cell r="B449" t="str">
            <v>栃木市</v>
          </cell>
          <cell r="C449" t="str">
            <v>國學院大學栃木中学校</v>
          </cell>
          <cell r="D449" t="str">
            <v>國栃中</v>
          </cell>
          <cell r="F449" t="str">
            <v>青木一男</v>
          </cell>
          <cell r="G449" t="str">
            <v>0282-22-5511</v>
          </cell>
          <cell r="H449" t="str">
            <v>0282-24-9707</v>
          </cell>
        </row>
        <row r="450">
          <cell r="A450">
            <v>565</v>
          </cell>
          <cell r="B450" t="str">
            <v>矢板市</v>
          </cell>
          <cell r="C450" t="str">
            <v>矢板市矢板中学校</v>
          </cell>
          <cell r="D450" t="str">
            <v>矢板中</v>
          </cell>
          <cell r="F450" t="str">
            <v>築瀨のり子</v>
          </cell>
          <cell r="G450" t="str">
            <v>0287-43-0144</v>
          </cell>
          <cell r="H450" t="str">
            <v>0287-43-4430</v>
          </cell>
        </row>
        <row r="451">
          <cell r="A451">
            <v>567</v>
          </cell>
          <cell r="B451" t="str">
            <v>矢板市</v>
          </cell>
          <cell r="C451" t="str">
            <v>矢板市片岡中学校</v>
          </cell>
          <cell r="D451" t="str">
            <v>片岡中</v>
          </cell>
          <cell r="F451" t="str">
            <v>小川孝博</v>
          </cell>
          <cell r="G451" t="str">
            <v>0287-48-0410</v>
          </cell>
          <cell r="H451" t="str">
            <v>0287-48-3393</v>
          </cell>
        </row>
        <row r="452">
          <cell r="A452">
            <v>568</v>
          </cell>
          <cell r="B452" t="str">
            <v>矢板市</v>
          </cell>
          <cell r="C452" t="str">
            <v>矢板東高等学校附属中学校</v>
          </cell>
          <cell r="D452" t="str">
            <v>矢東附中</v>
          </cell>
          <cell r="F452" t="str">
            <v>袖  保男</v>
          </cell>
          <cell r="G452" t="str">
            <v>0287-43-1243</v>
          </cell>
          <cell r="H452" t="str">
            <v>0287-43-4268</v>
          </cell>
        </row>
        <row r="453">
          <cell r="A453">
            <v>569</v>
          </cell>
          <cell r="B453" t="str">
            <v>さくら市</v>
          </cell>
          <cell r="C453" t="str">
            <v>さくら市氏家中学校</v>
          </cell>
          <cell r="D453" t="str">
            <v>氏家中</v>
          </cell>
          <cell r="F453" t="str">
            <v>藤田尚徳</v>
          </cell>
          <cell r="G453" t="str">
            <v>028-682-2204</v>
          </cell>
          <cell r="H453" t="str">
            <v>028-682-0379</v>
          </cell>
        </row>
        <row r="454">
          <cell r="A454">
            <v>570</v>
          </cell>
          <cell r="B454" t="str">
            <v>さくら市</v>
          </cell>
          <cell r="C454" t="str">
            <v>さくら市喜連川中学校</v>
          </cell>
          <cell r="D454" t="str">
            <v>喜中</v>
          </cell>
          <cell r="F454" t="str">
            <v>山口昭子</v>
          </cell>
          <cell r="G454" t="str">
            <v>028-686-2058</v>
          </cell>
          <cell r="H454" t="str">
            <v>028-686-2167</v>
          </cell>
        </row>
        <row r="455">
          <cell r="A455">
            <v>571</v>
          </cell>
          <cell r="B455" t="str">
            <v>塩谷町</v>
          </cell>
          <cell r="C455" t="str">
            <v>塩谷町塩谷中学校</v>
          </cell>
          <cell r="D455" t="str">
            <v>塩谷中</v>
          </cell>
          <cell r="F455" t="str">
            <v>青木  均</v>
          </cell>
          <cell r="G455" t="str">
            <v>0287-45-8008</v>
          </cell>
          <cell r="H455" t="str">
            <v>0287-45-1061</v>
          </cell>
        </row>
        <row r="456">
          <cell r="A456">
            <v>572</v>
          </cell>
          <cell r="B456" t="str">
            <v>高根沢町</v>
          </cell>
          <cell r="C456" t="str">
            <v>高根沢町阿久津中学校</v>
          </cell>
          <cell r="D456" t="str">
            <v>阿中</v>
          </cell>
          <cell r="F456" t="str">
            <v>石山秀明</v>
          </cell>
          <cell r="G456" t="str">
            <v>028-675-0014</v>
          </cell>
          <cell r="H456" t="str">
            <v>028-675-7150</v>
          </cell>
        </row>
        <row r="457">
          <cell r="A457">
            <v>573</v>
          </cell>
          <cell r="B457" t="str">
            <v>高根沢町</v>
          </cell>
          <cell r="C457" t="str">
            <v>高根沢町北高根沢中学校</v>
          </cell>
          <cell r="D457" t="str">
            <v>北高中</v>
          </cell>
          <cell r="F457" t="str">
            <v>加藤正明</v>
          </cell>
          <cell r="G457" t="str">
            <v>028-676-1651</v>
          </cell>
          <cell r="H457" t="str">
            <v>028-676-0822</v>
          </cell>
        </row>
        <row r="458">
          <cell r="A458">
            <v>579</v>
          </cell>
          <cell r="B458" t="str">
            <v>大田原市</v>
          </cell>
          <cell r="C458" t="str">
            <v>大田原市大田原中学校</v>
          </cell>
          <cell r="D458" t="str">
            <v>大田原中</v>
          </cell>
          <cell r="F458" t="str">
            <v>佐野英男</v>
          </cell>
          <cell r="G458" t="str">
            <v>0287-23-3161</v>
          </cell>
          <cell r="H458" t="str">
            <v>0287-23-3162</v>
          </cell>
        </row>
        <row r="459">
          <cell r="A459">
            <v>580</v>
          </cell>
          <cell r="B459" t="str">
            <v>大田原市</v>
          </cell>
          <cell r="C459" t="str">
            <v>大田原市若草中学校</v>
          </cell>
          <cell r="D459" t="str">
            <v>若草中</v>
          </cell>
          <cell r="F459" t="str">
            <v>加藤勝二</v>
          </cell>
          <cell r="G459" t="str">
            <v>0287-22-5151</v>
          </cell>
          <cell r="H459" t="str">
            <v>0287-22-3236</v>
          </cell>
        </row>
        <row r="460">
          <cell r="A460">
            <v>581</v>
          </cell>
          <cell r="B460" t="str">
            <v>大田原市</v>
          </cell>
          <cell r="C460" t="str">
            <v>大田原市親園中学校</v>
          </cell>
          <cell r="D460" t="str">
            <v>親園中</v>
          </cell>
          <cell r="F460" t="str">
            <v>大谷雅典</v>
          </cell>
          <cell r="G460" t="str">
            <v>0287-28-1014</v>
          </cell>
          <cell r="H460" t="str">
            <v>0287-28-1098</v>
          </cell>
        </row>
        <row r="461">
          <cell r="A461">
            <v>582</v>
          </cell>
          <cell r="B461" t="str">
            <v>大田原市</v>
          </cell>
          <cell r="C461" t="str">
            <v>大田原市金田北中学校</v>
          </cell>
          <cell r="D461" t="str">
            <v>金田北中</v>
          </cell>
          <cell r="F461" t="str">
            <v>堀内直美</v>
          </cell>
          <cell r="G461" t="str">
            <v>0287-22-2482</v>
          </cell>
          <cell r="H461" t="str">
            <v>0287-22-2597</v>
          </cell>
        </row>
        <row r="462">
          <cell r="A462">
            <v>583</v>
          </cell>
          <cell r="B462" t="str">
            <v>大田原市</v>
          </cell>
          <cell r="C462" t="str">
            <v>大田原市金田南中学校</v>
          </cell>
          <cell r="D462" t="str">
            <v>金田南中</v>
          </cell>
          <cell r="F462" t="str">
            <v>三本木紀子</v>
          </cell>
          <cell r="G462" t="str">
            <v>0287-22-3205</v>
          </cell>
          <cell r="H462" t="str">
            <v>0287-22-3024</v>
          </cell>
        </row>
        <row r="463">
          <cell r="A463">
            <v>584</v>
          </cell>
          <cell r="B463" t="str">
            <v>大田原市</v>
          </cell>
          <cell r="C463" t="str">
            <v>大田原市野崎中学校</v>
          </cell>
          <cell r="D463" t="str">
            <v>野崎中</v>
          </cell>
          <cell r="F463" t="str">
            <v>君島孝典</v>
          </cell>
          <cell r="G463" t="str">
            <v>0287-29-0019</v>
          </cell>
          <cell r="H463" t="str">
            <v>0287-29-0091</v>
          </cell>
        </row>
        <row r="464">
          <cell r="A464">
            <v>586</v>
          </cell>
          <cell r="B464" t="str">
            <v>大田原市</v>
          </cell>
          <cell r="C464" t="str">
            <v>大田原市湯津上中学校</v>
          </cell>
          <cell r="D464" t="str">
            <v>湯津上中</v>
          </cell>
          <cell r="F464" t="str">
            <v>大江満仁</v>
          </cell>
          <cell r="G464" t="str">
            <v>0287-98-2009</v>
          </cell>
          <cell r="H464" t="str">
            <v>0287-98-7005</v>
          </cell>
        </row>
        <row r="465">
          <cell r="A465">
            <v>587</v>
          </cell>
          <cell r="B465" t="str">
            <v>大田原市</v>
          </cell>
          <cell r="C465" t="str">
            <v>大田原市黒羽中学校</v>
          </cell>
          <cell r="D465" t="str">
            <v>黒羽中</v>
          </cell>
          <cell r="F465" t="str">
            <v>菊池  進</v>
          </cell>
          <cell r="G465" t="str">
            <v>0287-59-1025</v>
          </cell>
          <cell r="H465" t="str">
            <v>0287-59-1026</v>
          </cell>
        </row>
        <row r="466">
          <cell r="A466">
            <v>590</v>
          </cell>
          <cell r="B466" t="str">
            <v>那須町</v>
          </cell>
          <cell r="C466" t="str">
            <v>那須町那須中学校</v>
          </cell>
          <cell r="D466" t="str">
            <v>那須中</v>
          </cell>
          <cell r="F466" t="str">
            <v>戸村一郎</v>
          </cell>
          <cell r="G466" t="str">
            <v>0287-78-0520</v>
          </cell>
          <cell r="H466" t="str">
            <v>0287-78-3347</v>
          </cell>
        </row>
        <row r="467">
          <cell r="A467">
            <v>591</v>
          </cell>
          <cell r="B467" t="str">
            <v>那須町</v>
          </cell>
          <cell r="C467" t="str">
            <v>那須町那須中央中学校</v>
          </cell>
          <cell r="D467" t="str">
            <v>那須央中</v>
          </cell>
          <cell r="F467" t="str">
            <v>模   雅宏</v>
          </cell>
          <cell r="G467" t="str">
            <v>0287-72-0059</v>
          </cell>
          <cell r="H467" t="str">
            <v>0287-72-1901</v>
          </cell>
        </row>
        <row r="468">
          <cell r="A468">
            <v>593</v>
          </cell>
          <cell r="B468" t="str">
            <v>那須町</v>
          </cell>
          <cell r="C468" t="str">
            <v>幸福の科学学院中学校</v>
          </cell>
          <cell r="D468" t="str">
            <v>幸科学中</v>
          </cell>
          <cell r="F468" t="str">
            <v>竜の口法子</v>
          </cell>
          <cell r="G468" t="str">
            <v>0287-75-7777</v>
          </cell>
          <cell r="H468" t="str">
            <v>0287-75-7779</v>
          </cell>
        </row>
        <row r="469">
          <cell r="A469">
            <v>594</v>
          </cell>
          <cell r="B469" t="str">
            <v>那須塩原市</v>
          </cell>
          <cell r="C469" t="str">
            <v>那須塩原市黒磯中学校</v>
          </cell>
          <cell r="D469" t="str">
            <v>黒磯中</v>
          </cell>
          <cell r="F469" t="str">
            <v>渡邊康成</v>
          </cell>
          <cell r="G469" t="str">
            <v>0287-60-1010</v>
          </cell>
          <cell r="H469" t="str">
            <v>0287-62-9458</v>
          </cell>
        </row>
        <row r="470">
          <cell r="A470">
            <v>595</v>
          </cell>
          <cell r="B470" t="str">
            <v>那須塩原市</v>
          </cell>
          <cell r="C470" t="str">
            <v>那須塩原市黒磯北中学校</v>
          </cell>
          <cell r="D470" t="str">
            <v>黒磯北中</v>
          </cell>
          <cell r="F470" t="str">
            <v>益子泰志</v>
          </cell>
          <cell r="G470" t="str">
            <v>0287-60-1012</v>
          </cell>
          <cell r="H470" t="str">
            <v>0287-62-6181</v>
          </cell>
        </row>
        <row r="471">
          <cell r="A471">
            <v>596</v>
          </cell>
          <cell r="B471" t="str">
            <v>那須塩原市</v>
          </cell>
          <cell r="C471" t="str">
            <v>那須塩原市厚崎中学校</v>
          </cell>
          <cell r="D471" t="str">
            <v>厚崎中</v>
          </cell>
          <cell r="F471" t="str">
            <v>星  信之</v>
          </cell>
          <cell r="G471" t="str">
            <v>0287-60-1008</v>
          </cell>
          <cell r="H471" t="str">
            <v>0287-62-9459</v>
          </cell>
        </row>
        <row r="472">
          <cell r="A472">
            <v>597</v>
          </cell>
          <cell r="B472" t="str">
            <v>那須塩原市</v>
          </cell>
          <cell r="C472" t="str">
            <v>那須塩原市日新中学校</v>
          </cell>
          <cell r="D472" t="str">
            <v>日新中</v>
          </cell>
          <cell r="F472" t="str">
            <v>吉田一志</v>
          </cell>
          <cell r="G472" t="str">
            <v>0287-60-1009</v>
          </cell>
          <cell r="H472" t="str">
            <v>0287-62-9460</v>
          </cell>
        </row>
        <row r="473">
          <cell r="A473">
            <v>598</v>
          </cell>
          <cell r="B473" t="str">
            <v>那須塩原市</v>
          </cell>
          <cell r="C473" t="str">
            <v>那須塩原市東那須野中学校</v>
          </cell>
          <cell r="D473" t="str">
            <v>東那野中</v>
          </cell>
          <cell r="F473" t="str">
            <v>菊地孝行</v>
          </cell>
          <cell r="G473" t="str">
            <v>0287-67-1166</v>
          </cell>
          <cell r="H473" t="str">
            <v>0287-65-2857</v>
          </cell>
        </row>
        <row r="474">
          <cell r="A474">
            <v>599</v>
          </cell>
          <cell r="B474" t="str">
            <v>那須塩原市</v>
          </cell>
          <cell r="C474" t="str">
            <v>那須塩原市高林中学校</v>
          </cell>
          <cell r="D474" t="str">
            <v>高林中</v>
          </cell>
          <cell r="F474" t="str">
            <v>大藏  裕</v>
          </cell>
          <cell r="G474" t="str">
            <v>0287-68-7116</v>
          </cell>
          <cell r="H474" t="str">
            <v>0287-68-1192</v>
          </cell>
        </row>
        <row r="475">
          <cell r="A475">
            <v>600</v>
          </cell>
          <cell r="B475" t="str">
            <v>那須塩原市</v>
          </cell>
          <cell r="C475" t="str">
            <v>那須塩原市三島中学校</v>
          </cell>
          <cell r="D475" t="str">
            <v>三島中</v>
          </cell>
          <cell r="F475" t="str">
            <v>小泉秀夫</v>
          </cell>
          <cell r="G475" t="str">
            <v>0287-36-0209</v>
          </cell>
          <cell r="H475" t="str">
            <v>0287-36-5192</v>
          </cell>
        </row>
        <row r="476">
          <cell r="A476">
            <v>601</v>
          </cell>
          <cell r="B476" t="str">
            <v>那須塩原市</v>
          </cell>
          <cell r="C476" t="str">
            <v>那須塩原市西那須野中学校</v>
          </cell>
          <cell r="D476" t="str">
            <v>西那野中</v>
          </cell>
          <cell r="F476" t="str">
            <v>大平  功</v>
          </cell>
          <cell r="G476" t="str">
            <v>0287-36-0146</v>
          </cell>
          <cell r="H476" t="str">
            <v>0287-36-5482</v>
          </cell>
        </row>
        <row r="477">
          <cell r="A477">
            <v>602</v>
          </cell>
          <cell r="B477" t="str">
            <v>那須塩原市</v>
          </cell>
          <cell r="C477" t="str">
            <v>那須塩原市箒根学園（中学校）</v>
          </cell>
          <cell r="D477" t="str">
            <v>箒根学園</v>
          </cell>
          <cell r="F477" t="str">
            <v>相馬幸男</v>
          </cell>
          <cell r="G477" t="str">
            <v>0287-35-2023</v>
          </cell>
          <cell r="H477" t="str">
            <v>0287-35-3199</v>
          </cell>
        </row>
        <row r="478">
          <cell r="A478">
            <v>603</v>
          </cell>
          <cell r="B478" t="str">
            <v>那須塩原市</v>
          </cell>
          <cell r="C478" t="str">
            <v>那須塩原市塩原小中学校（中学校）</v>
          </cell>
          <cell r="D478" t="str">
            <v>塩原小中</v>
          </cell>
          <cell r="F478" t="str">
            <v>山本英明</v>
          </cell>
          <cell r="G478" t="str">
            <v>0287-32-2919</v>
          </cell>
          <cell r="H478" t="str">
            <v>0287-32-3866</v>
          </cell>
        </row>
        <row r="479">
          <cell r="A479">
            <v>610</v>
          </cell>
          <cell r="B479" t="str">
            <v>那須烏山市</v>
          </cell>
          <cell r="C479" t="str">
            <v>那須烏山市南那須中学校</v>
          </cell>
          <cell r="D479" t="str">
            <v>南那須中</v>
          </cell>
          <cell r="F479" t="str">
            <v>藤田   繁</v>
          </cell>
          <cell r="G479" t="str">
            <v>0287-88-2021</v>
          </cell>
          <cell r="H479" t="str">
            <v>0287-88-0160</v>
          </cell>
        </row>
        <row r="480">
          <cell r="A480">
            <v>611</v>
          </cell>
          <cell r="B480" t="str">
            <v>那須烏山市</v>
          </cell>
          <cell r="C480" t="str">
            <v>那須烏山市烏山中学校</v>
          </cell>
          <cell r="D480" t="str">
            <v>烏山中</v>
          </cell>
          <cell r="F480" t="str">
            <v>田崎充洋</v>
          </cell>
          <cell r="G480" t="str">
            <v>0287-82-2229</v>
          </cell>
          <cell r="H480" t="str">
            <v>0287-82-3827</v>
          </cell>
        </row>
        <row r="481">
          <cell r="A481">
            <v>612</v>
          </cell>
          <cell r="B481" t="str">
            <v>那珂川町</v>
          </cell>
          <cell r="C481" t="str">
            <v>那珂川町馬頭中学校</v>
          </cell>
          <cell r="D481" t="str">
            <v>馬頭中</v>
          </cell>
          <cell r="F481" t="str">
            <v>岡安正弘</v>
          </cell>
          <cell r="G481" t="str">
            <v>0287-92-2399</v>
          </cell>
          <cell r="H481" t="str">
            <v>0287-92-2508</v>
          </cell>
        </row>
        <row r="482">
          <cell r="A482">
            <v>613</v>
          </cell>
          <cell r="B482" t="str">
            <v>那珂川町</v>
          </cell>
          <cell r="C482" t="str">
            <v>那珂川町小川中学校</v>
          </cell>
          <cell r="D482" t="str">
            <v>小川中</v>
          </cell>
          <cell r="F482" t="str">
            <v>近藤   正</v>
          </cell>
          <cell r="G482" t="str">
            <v>0287-96-2024</v>
          </cell>
          <cell r="H482" t="str">
            <v>0287-96-4631</v>
          </cell>
        </row>
        <row r="483">
          <cell r="A483">
            <v>619</v>
          </cell>
          <cell r="B483" t="str">
            <v>佐野市</v>
          </cell>
          <cell r="C483" t="str">
            <v>佐野市城東中学校</v>
          </cell>
          <cell r="D483" t="str">
            <v>城東中</v>
          </cell>
          <cell r="F483" t="str">
            <v>島田悦男</v>
          </cell>
          <cell r="G483" t="str">
            <v>0283-23-0448</v>
          </cell>
          <cell r="H483" t="str">
            <v>0283-23-0492</v>
          </cell>
        </row>
        <row r="484">
          <cell r="A484">
            <v>620</v>
          </cell>
          <cell r="B484" t="str">
            <v>佐野市</v>
          </cell>
          <cell r="C484" t="str">
            <v>佐野市西中学校</v>
          </cell>
          <cell r="D484" t="str">
            <v>佐西中</v>
          </cell>
          <cell r="F484" t="str">
            <v>上野善巳</v>
          </cell>
          <cell r="G484" t="str">
            <v>0283-23-3381</v>
          </cell>
          <cell r="H484" t="str">
            <v>0283-23-3622</v>
          </cell>
        </row>
        <row r="485">
          <cell r="A485">
            <v>621</v>
          </cell>
          <cell r="B485" t="str">
            <v>佐野市</v>
          </cell>
          <cell r="C485" t="str">
            <v>佐野市南中学校</v>
          </cell>
          <cell r="D485" t="str">
            <v>佐南中</v>
          </cell>
          <cell r="F485" t="str">
            <v>岡部孝雄</v>
          </cell>
          <cell r="G485" t="str">
            <v>0283-23-0869</v>
          </cell>
          <cell r="H485" t="str">
            <v>0283-23-6821</v>
          </cell>
        </row>
        <row r="486">
          <cell r="A486">
            <v>622</v>
          </cell>
          <cell r="B486" t="str">
            <v>佐野市</v>
          </cell>
          <cell r="C486" t="str">
            <v>佐野市北中学校</v>
          </cell>
          <cell r="D486" t="str">
            <v>佐北中</v>
          </cell>
          <cell r="F486" t="str">
            <v>須藤誠治</v>
          </cell>
          <cell r="G486" t="str">
            <v>0283-23-0961</v>
          </cell>
          <cell r="H486" t="str">
            <v>0283-23-0946</v>
          </cell>
        </row>
        <row r="487">
          <cell r="A487">
            <v>624</v>
          </cell>
          <cell r="B487" t="str">
            <v>佐野市</v>
          </cell>
          <cell r="C487" t="str">
            <v>佐野市赤見中学校</v>
          </cell>
          <cell r="D487" t="str">
            <v>赤見中</v>
          </cell>
          <cell r="F487" t="str">
            <v>塚田良雄</v>
          </cell>
          <cell r="G487" t="str">
            <v>0283-25-0804</v>
          </cell>
          <cell r="H487" t="str">
            <v>0283-25-1615</v>
          </cell>
        </row>
        <row r="488">
          <cell r="A488">
            <v>625</v>
          </cell>
          <cell r="B488" t="str">
            <v>佐野市</v>
          </cell>
          <cell r="C488" t="str">
            <v>佐野市田沼東中学校</v>
          </cell>
          <cell r="D488" t="str">
            <v>田東中</v>
          </cell>
          <cell r="F488" t="str">
            <v>松島繁夫</v>
          </cell>
          <cell r="G488" t="str">
            <v>0283-62-3333</v>
          </cell>
          <cell r="H488" t="str">
            <v>0283-62-3334</v>
          </cell>
        </row>
        <row r="489">
          <cell r="A489">
            <v>626</v>
          </cell>
          <cell r="B489" t="str">
            <v>佐野市</v>
          </cell>
          <cell r="C489" t="str">
            <v>佐野市あそ野学園義務教育学校(中学校）</v>
          </cell>
          <cell r="D489" t="str">
            <v>あそ野義</v>
          </cell>
          <cell r="F489" t="str">
            <v>谷  直人</v>
          </cell>
          <cell r="G489" t="str">
            <v>0283-62-3111</v>
          </cell>
          <cell r="H489" t="str">
            <v>0283-62-3112</v>
          </cell>
        </row>
        <row r="490">
          <cell r="A490">
            <v>627</v>
          </cell>
          <cell r="B490" t="str">
            <v>佐野市</v>
          </cell>
          <cell r="C490" t="str">
            <v>佐野市葛生義務教育学校（中学校）</v>
          </cell>
          <cell r="D490" t="str">
            <v>葛生義</v>
          </cell>
          <cell r="F490">
            <v>0</v>
          </cell>
          <cell r="G490" t="str">
            <v>0283-85-2169</v>
          </cell>
          <cell r="H490" t="str">
            <v>0283-85-2196</v>
          </cell>
        </row>
        <row r="491">
          <cell r="A491">
            <v>629</v>
          </cell>
          <cell r="B491" t="str">
            <v>佐野市</v>
          </cell>
          <cell r="C491" t="str">
            <v>佐野高等学校附属中学校</v>
          </cell>
          <cell r="D491" t="str">
            <v>佐附中</v>
          </cell>
          <cell r="F491" t="str">
            <v>青柳育夫</v>
          </cell>
          <cell r="G491" t="str">
            <v>0283-23-0161</v>
          </cell>
          <cell r="H491" t="str">
            <v>0283-21-1301</v>
          </cell>
        </row>
        <row r="492">
          <cell r="A492">
            <v>630</v>
          </cell>
          <cell r="B492" t="str">
            <v>佐野市</v>
          </cell>
          <cell r="C492" t="str">
            <v>佐野日本大学中等教育学校</v>
          </cell>
          <cell r="D492" t="str">
            <v>佐日中等</v>
          </cell>
          <cell r="F492" t="str">
            <v>松渡川重幸</v>
          </cell>
          <cell r="G492" t="str">
            <v>0283-25-0111</v>
          </cell>
          <cell r="H492" t="str">
            <v>0283-25-0441</v>
          </cell>
        </row>
        <row r="493">
          <cell r="A493">
            <v>636</v>
          </cell>
          <cell r="B493" t="str">
            <v>足利市</v>
          </cell>
          <cell r="C493" t="str">
            <v>足利市第一中学校</v>
          </cell>
          <cell r="D493" t="str">
            <v>足利一中</v>
          </cell>
          <cell r="F493" t="str">
            <v>青柳和宏</v>
          </cell>
          <cell r="G493" t="str">
            <v>0284-21-3915</v>
          </cell>
          <cell r="H493" t="str">
            <v>0284-21-9530</v>
          </cell>
        </row>
        <row r="494">
          <cell r="A494">
            <v>637</v>
          </cell>
          <cell r="B494" t="str">
            <v>足利市</v>
          </cell>
          <cell r="C494" t="str">
            <v>足利市第二中学校</v>
          </cell>
          <cell r="D494" t="str">
            <v>足利二中</v>
          </cell>
          <cell r="F494" t="str">
            <v>大森順子</v>
          </cell>
          <cell r="G494" t="str">
            <v>0284-41-2158</v>
          </cell>
          <cell r="H494" t="str">
            <v>0284-41-2159</v>
          </cell>
        </row>
        <row r="495">
          <cell r="A495">
            <v>638</v>
          </cell>
          <cell r="B495" t="str">
            <v>足利市</v>
          </cell>
          <cell r="C495" t="str">
            <v>足利市第三中学校</v>
          </cell>
          <cell r="D495" t="str">
            <v>足利三中</v>
          </cell>
          <cell r="F495" t="str">
            <v>高木秀和</v>
          </cell>
          <cell r="G495" t="str">
            <v>0284-41-3334</v>
          </cell>
          <cell r="H495" t="str">
            <v>0284-41-7805</v>
          </cell>
        </row>
        <row r="496">
          <cell r="A496">
            <v>639</v>
          </cell>
          <cell r="B496" t="str">
            <v>足利市</v>
          </cell>
          <cell r="C496" t="str">
            <v>足利市毛野中学校</v>
          </cell>
          <cell r="D496" t="str">
            <v>毛野中</v>
          </cell>
          <cell r="F496" t="str">
            <v>柏瀬和彦</v>
          </cell>
          <cell r="G496" t="str">
            <v>0284-91-0905</v>
          </cell>
          <cell r="H496" t="str">
            <v>0284-91-0958</v>
          </cell>
        </row>
        <row r="497">
          <cell r="A497">
            <v>640</v>
          </cell>
          <cell r="B497" t="str">
            <v>足利市</v>
          </cell>
          <cell r="C497" t="str">
            <v>足利市山辺中学校</v>
          </cell>
          <cell r="D497" t="str">
            <v>山辺中</v>
          </cell>
          <cell r="F497" t="str">
            <v>新開  聖</v>
          </cell>
          <cell r="G497" t="str">
            <v>0284-71-3104</v>
          </cell>
          <cell r="H497" t="str">
            <v>0284-71-3105</v>
          </cell>
        </row>
        <row r="498">
          <cell r="A498">
            <v>641</v>
          </cell>
          <cell r="B498" t="str">
            <v>足利市</v>
          </cell>
          <cell r="C498" t="str">
            <v>足利市西中学校</v>
          </cell>
          <cell r="D498" t="str">
            <v>足西中</v>
          </cell>
          <cell r="F498" t="str">
            <v>宮本  歩</v>
          </cell>
          <cell r="G498" t="str">
            <v>0284-62-2230</v>
          </cell>
          <cell r="H498" t="str">
            <v>0284-62-2542</v>
          </cell>
        </row>
        <row r="499">
          <cell r="A499">
            <v>642</v>
          </cell>
          <cell r="B499" t="str">
            <v>足利市</v>
          </cell>
          <cell r="C499" t="str">
            <v>足利市北中学校</v>
          </cell>
          <cell r="D499" t="str">
            <v>足北中</v>
          </cell>
          <cell r="F499" t="str">
            <v>赤坂治之</v>
          </cell>
          <cell r="G499" t="str">
            <v>0284-42-2395</v>
          </cell>
          <cell r="H499" t="str">
            <v>0284-41-5549</v>
          </cell>
        </row>
        <row r="500">
          <cell r="A500">
            <v>643</v>
          </cell>
          <cell r="B500" t="str">
            <v>足利市</v>
          </cell>
          <cell r="C500" t="str">
            <v>足利市富田中学校</v>
          </cell>
          <cell r="D500" t="str">
            <v>富田中</v>
          </cell>
          <cell r="F500" t="str">
            <v>小堀康弘</v>
          </cell>
          <cell r="G500" t="str">
            <v>0284-91-0403</v>
          </cell>
          <cell r="H500" t="str">
            <v>0284-91-0486</v>
          </cell>
        </row>
        <row r="501">
          <cell r="A501">
            <v>644</v>
          </cell>
          <cell r="B501" t="str">
            <v>足利市</v>
          </cell>
          <cell r="C501" t="str">
            <v>足利市協和中学校</v>
          </cell>
          <cell r="D501" t="str">
            <v>協和中</v>
          </cell>
          <cell r="F501" t="str">
            <v>近藤  忠</v>
          </cell>
          <cell r="G501" t="str">
            <v>0284-71-1618</v>
          </cell>
          <cell r="H501" t="str">
            <v>0284-71-0599</v>
          </cell>
        </row>
        <row r="502">
          <cell r="A502">
            <v>645</v>
          </cell>
          <cell r="B502" t="str">
            <v>足利市</v>
          </cell>
          <cell r="C502" t="str">
            <v>足利市愛宕台中学校</v>
          </cell>
          <cell r="D502" t="str">
            <v>愛宕台中</v>
          </cell>
          <cell r="F502" t="str">
            <v>石井久雄</v>
          </cell>
          <cell r="G502" t="str">
            <v>0284-71-9029</v>
          </cell>
          <cell r="H502" t="str">
            <v>0284-71-9194</v>
          </cell>
        </row>
        <row r="503">
          <cell r="A503">
            <v>646</v>
          </cell>
          <cell r="B503" t="str">
            <v>足利市</v>
          </cell>
          <cell r="C503" t="str">
            <v>足利市坂西中学校</v>
          </cell>
          <cell r="D503" t="str">
            <v>坂西中</v>
          </cell>
          <cell r="F503" t="str">
            <v>須藤泰章</v>
          </cell>
          <cell r="G503" t="str">
            <v>0284-62-0247</v>
          </cell>
          <cell r="H503" t="str">
            <v>0284-62-0042</v>
          </cell>
        </row>
        <row r="504">
          <cell r="A504">
            <v>647</v>
          </cell>
          <cell r="B504" t="str">
            <v>足利市</v>
          </cell>
          <cell r="C504" t="str">
            <v>白鷗大学足利中学校</v>
          </cell>
          <cell r="D504" t="str">
            <v>白鷗足中</v>
          </cell>
          <cell r="F504" t="str">
            <v>高久哲史</v>
          </cell>
          <cell r="G504" t="str">
            <v>0284-42-1131</v>
          </cell>
          <cell r="H504" t="str">
            <v>0284-43-1884</v>
          </cell>
        </row>
        <row r="505">
          <cell r="A505">
            <v>653</v>
          </cell>
          <cell r="B505" t="str">
            <v>宇都宮市</v>
          </cell>
          <cell r="C505" t="str">
            <v>宇都宮高等学校</v>
          </cell>
          <cell r="D505" t="str">
            <v>宇高</v>
          </cell>
          <cell r="F505" t="str">
            <v>菅谷  毅</v>
          </cell>
          <cell r="G505" t="str">
            <v>028-633-1426</v>
          </cell>
          <cell r="H505" t="str">
            <v>028-637-7550</v>
          </cell>
        </row>
        <row r="506">
          <cell r="A506">
            <v>654</v>
          </cell>
          <cell r="B506" t="str">
            <v>宇都宮市</v>
          </cell>
          <cell r="C506" t="str">
            <v>宇都宮東高等学校</v>
          </cell>
          <cell r="D506" t="str">
            <v>宇東高</v>
          </cell>
          <cell r="F506" t="str">
            <v>吉田眞樹</v>
          </cell>
          <cell r="G506" t="str">
            <v>028-656-1311</v>
          </cell>
          <cell r="H506" t="str">
            <v>028-656-7540</v>
          </cell>
        </row>
        <row r="507">
          <cell r="A507">
            <v>655</v>
          </cell>
          <cell r="B507" t="str">
            <v>宇都宮市</v>
          </cell>
          <cell r="C507" t="str">
            <v>宇都宮南高等学校</v>
          </cell>
          <cell r="D507" t="str">
            <v>宇南高</v>
          </cell>
          <cell r="F507" t="str">
            <v>伊澤雅幸</v>
          </cell>
          <cell r="G507" t="str">
            <v>028-653-2081</v>
          </cell>
          <cell r="H507" t="str">
            <v>028-653-7050</v>
          </cell>
        </row>
        <row r="508">
          <cell r="A508">
            <v>656</v>
          </cell>
          <cell r="B508" t="str">
            <v>宇都宮市</v>
          </cell>
          <cell r="C508" t="str">
            <v>宇都宮北高等学校</v>
          </cell>
          <cell r="D508" t="str">
            <v>宇北高</v>
          </cell>
          <cell r="F508" t="str">
            <v>梅澤圭子</v>
          </cell>
          <cell r="G508" t="str">
            <v>028-663-1311</v>
          </cell>
          <cell r="H508" t="str">
            <v>028-660-4726</v>
          </cell>
        </row>
        <row r="509">
          <cell r="A509">
            <v>657</v>
          </cell>
          <cell r="B509" t="str">
            <v>宇都宮市</v>
          </cell>
          <cell r="C509" t="str">
            <v>宇都宮清陵高等学校</v>
          </cell>
          <cell r="D509" t="str">
            <v>清陵高</v>
          </cell>
          <cell r="F509" t="str">
            <v>石川明範</v>
          </cell>
          <cell r="G509" t="str">
            <v>028-667-6251</v>
          </cell>
          <cell r="H509" t="str">
            <v>028-667-7970</v>
          </cell>
        </row>
        <row r="510">
          <cell r="A510">
            <v>658</v>
          </cell>
          <cell r="B510" t="str">
            <v>宇都宮市</v>
          </cell>
          <cell r="C510" t="str">
            <v>宇都宮女子高等学校</v>
          </cell>
          <cell r="D510" t="str">
            <v>宇女高</v>
          </cell>
          <cell r="F510" t="str">
            <v>前橋  均</v>
          </cell>
          <cell r="G510" t="str">
            <v>028-633-2315</v>
          </cell>
          <cell r="H510" t="str">
            <v>028-637-7630</v>
          </cell>
        </row>
        <row r="511">
          <cell r="A511">
            <v>659</v>
          </cell>
          <cell r="B511" t="str">
            <v>宇都宮市</v>
          </cell>
          <cell r="C511" t="str">
            <v>宇都宮中央女子高等学校</v>
          </cell>
          <cell r="D511" t="str">
            <v>宇中女高</v>
          </cell>
          <cell r="F511" t="str">
            <v>稲葉昌弘</v>
          </cell>
          <cell r="G511" t="str">
            <v>028-622-1766</v>
          </cell>
          <cell r="H511" t="str">
            <v>028-627-7870</v>
          </cell>
        </row>
        <row r="512">
          <cell r="A512">
            <v>660</v>
          </cell>
          <cell r="B512" t="str">
            <v>宇都宮市</v>
          </cell>
          <cell r="C512" t="str">
            <v>宇都宮白楊高等学校</v>
          </cell>
          <cell r="D512" t="str">
            <v>白楊高</v>
          </cell>
          <cell r="F512" t="str">
            <v>高野寿映</v>
          </cell>
          <cell r="G512" t="str">
            <v>028-661-1525</v>
          </cell>
          <cell r="H512" t="str">
            <v>028-660-4540</v>
          </cell>
        </row>
        <row r="513">
          <cell r="A513">
            <v>661</v>
          </cell>
          <cell r="B513" t="str">
            <v>宇都宮市</v>
          </cell>
          <cell r="C513" t="str">
            <v>宇都宮工業高等学校</v>
          </cell>
          <cell r="D513" t="str">
            <v>宇工高</v>
          </cell>
          <cell r="F513" t="str">
            <v>菅野光広</v>
          </cell>
          <cell r="G513" t="str">
            <v>028-678-6500</v>
          </cell>
          <cell r="H513" t="str">
            <v>028-678-6600</v>
          </cell>
        </row>
        <row r="514">
          <cell r="A514">
            <v>662</v>
          </cell>
          <cell r="B514" t="str">
            <v>宇都宮市</v>
          </cell>
          <cell r="C514" t="str">
            <v>宇都宮商業高等学校</v>
          </cell>
          <cell r="D514" t="str">
            <v>宇商高</v>
          </cell>
          <cell r="F514" t="str">
            <v>池田和久</v>
          </cell>
          <cell r="G514" t="str">
            <v>028-622-0488</v>
          </cell>
          <cell r="H514" t="str">
            <v>028-627-7871</v>
          </cell>
        </row>
        <row r="515">
          <cell r="A515">
            <v>663</v>
          </cell>
          <cell r="B515" t="str">
            <v>宇都宮市</v>
          </cell>
          <cell r="C515" t="str">
            <v>作新学院高等学校</v>
          </cell>
          <cell r="D515" t="str">
            <v>作新高</v>
          </cell>
          <cell r="F515" t="str">
            <v>船田   /L</v>
          </cell>
          <cell r="G515" t="str">
            <v>028-648-1811</v>
          </cell>
          <cell r="H515" t="str">
            <v>028-648-8408</v>
          </cell>
        </row>
        <row r="516">
          <cell r="A516">
            <v>664</v>
          </cell>
          <cell r="B516" t="str">
            <v>宇都宮市</v>
          </cell>
          <cell r="C516" t="str">
            <v>文星芸術大学附属高等学校</v>
          </cell>
          <cell r="D516" t="str">
            <v>文芸附高</v>
          </cell>
          <cell r="F516" t="str">
            <v>大塚  晃</v>
          </cell>
          <cell r="G516" t="str">
            <v>028-636-8585</v>
          </cell>
          <cell r="H516" t="str">
            <v>028-683-2321</v>
          </cell>
        </row>
        <row r="517">
          <cell r="A517">
            <v>665</v>
          </cell>
          <cell r="B517" t="str">
            <v>宇都宮市</v>
          </cell>
          <cell r="C517" t="str">
            <v>宇都宮文星女子高等学校</v>
          </cell>
          <cell r="D517" t="str">
            <v>文星女高</v>
          </cell>
          <cell r="F517" t="str">
            <v>高野   剛</v>
          </cell>
          <cell r="G517" t="str">
            <v>028-621-8156</v>
          </cell>
          <cell r="H517" t="str">
            <v>028-622-8971</v>
          </cell>
        </row>
        <row r="518">
          <cell r="A518">
            <v>666</v>
          </cell>
          <cell r="B518" t="str">
            <v>宇都宮市</v>
          </cell>
          <cell r="C518" t="str">
            <v>宇都宮短期大学附属高等学校</v>
          </cell>
          <cell r="D518" t="str">
            <v>宇短附高</v>
          </cell>
          <cell r="F518" t="str">
            <v>須賀英之</v>
          </cell>
          <cell r="G518" t="str">
            <v>028-634-4161</v>
          </cell>
          <cell r="H518" t="str">
            <v>028-635-3540</v>
          </cell>
        </row>
        <row r="519">
          <cell r="A519">
            <v>667</v>
          </cell>
          <cell r="B519" t="str">
            <v>宇都宮市</v>
          </cell>
          <cell r="C519" t="str">
            <v>星の杜高等学校</v>
          </cell>
          <cell r="D519" t="str">
            <v>星の杜高</v>
          </cell>
          <cell r="F519" t="str">
            <v>石塚千恵</v>
          </cell>
          <cell r="G519" t="str">
            <v>028-667-0700</v>
          </cell>
          <cell r="H519" t="str">
            <v>028-667-6985</v>
          </cell>
        </row>
        <row r="520">
          <cell r="A520">
            <v>668</v>
          </cell>
          <cell r="B520" t="str">
            <v>上三川町</v>
          </cell>
          <cell r="C520" t="str">
            <v>上三川高等学校</v>
          </cell>
          <cell r="D520" t="str">
            <v>上三川高</v>
          </cell>
          <cell r="F520" t="str">
            <v>高野嘉子</v>
          </cell>
          <cell r="G520" t="str">
            <v>0285-53-2367</v>
          </cell>
          <cell r="H520" t="str">
            <v>0285-52-2172</v>
          </cell>
        </row>
        <row r="521">
          <cell r="A521">
            <v>669</v>
          </cell>
          <cell r="B521" t="str">
            <v>宇都宮市</v>
          </cell>
          <cell r="C521" t="str">
            <v>夢作志学院</v>
          </cell>
          <cell r="D521" t="str">
            <v>夢作志学</v>
          </cell>
          <cell r="F521" t="e">
            <v>#N/A</v>
          </cell>
          <cell r="G521">
            <v>0</v>
          </cell>
          <cell r="H521">
            <v>0</v>
          </cell>
        </row>
        <row r="522">
          <cell r="A522">
            <v>670</v>
          </cell>
          <cell r="B522" t="str">
            <v>宇都宮市</v>
          </cell>
          <cell r="C522" t="str">
            <v>宇都宮クラーク高等学院</v>
          </cell>
          <cell r="D522" t="str">
            <v>クラーク高</v>
          </cell>
          <cell r="F522">
            <v>0</v>
          </cell>
          <cell r="G522">
            <v>0</v>
          </cell>
          <cell r="H522">
            <v>0</v>
          </cell>
        </row>
        <row r="523">
          <cell r="A523">
            <v>671</v>
          </cell>
          <cell r="B523" t="str">
            <v>宇都宮市</v>
          </cell>
          <cell r="C523" t="str">
            <v>日々輝学園(宇都宮キャンパス)</v>
          </cell>
          <cell r="D523" t="str">
            <v>日々輝宇</v>
          </cell>
          <cell r="F523">
            <v>0</v>
          </cell>
          <cell r="G523">
            <v>0</v>
          </cell>
          <cell r="H523">
            <v>0</v>
          </cell>
        </row>
        <row r="524">
          <cell r="A524">
            <v>672</v>
          </cell>
          <cell r="B524" t="str">
            <v>宇都宮市</v>
          </cell>
          <cell r="C524" t="str">
            <v>国際TBC高等専修学校</v>
          </cell>
          <cell r="D524" t="str">
            <v>TBC高</v>
          </cell>
          <cell r="F524">
            <v>0</v>
          </cell>
          <cell r="G524">
            <v>0</v>
          </cell>
          <cell r="H524">
            <v>0</v>
          </cell>
        </row>
        <row r="525">
          <cell r="A525">
            <v>673</v>
          </cell>
          <cell r="B525" t="str">
            <v>宇都宮市</v>
          </cell>
          <cell r="C525" t="str">
            <v>宇都宮中央高等学校</v>
          </cell>
          <cell r="D525" t="str">
            <v>宇中央</v>
          </cell>
          <cell r="F525">
            <v>0</v>
          </cell>
          <cell r="G525">
            <v>0</v>
          </cell>
          <cell r="H525">
            <v>0</v>
          </cell>
        </row>
        <row r="526">
          <cell r="A526">
            <v>674</v>
          </cell>
          <cell r="B526" t="str">
            <v>鹿沼市</v>
          </cell>
          <cell r="C526" t="str">
            <v>鹿沼高等学校</v>
          </cell>
          <cell r="D526" t="str">
            <v>鹿高</v>
          </cell>
          <cell r="F526" t="str">
            <v>梅澤英夫</v>
          </cell>
          <cell r="G526" t="str">
            <v>0289-62-5115</v>
          </cell>
          <cell r="H526" t="str">
            <v>0289-65-7601</v>
          </cell>
        </row>
        <row r="527">
          <cell r="A527">
            <v>675</v>
          </cell>
          <cell r="B527" t="str">
            <v>鹿沼市</v>
          </cell>
          <cell r="C527" t="str">
            <v>鹿沼東高等学校</v>
          </cell>
          <cell r="D527" t="str">
            <v>鹿東高</v>
          </cell>
          <cell r="F527" t="str">
            <v>高木伸</v>
          </cell>
          <cell r="G527" t="str">
            <v>0289-62-7051</v>
          </cell>
          <cell r="H527" t="str">
            <v>0289-65-7471</v>
          </cell>
        </row>
        <row r="528">
          <cell r="A528">
            <v>676</v>
          </cell>
          <cell r="B528" t="str">
            <v>鹿沼市</v>
          </cell>
          <cell r="C528" t="str">
            <v>鹿沼南高等学校</v>
          </cell>
          <cell r="D528" t="str">
            <v>鹿南高</v>
          </cell>
          <cell r="F528" t="str">
            <v>石嶋幸夫</v>
          </cell>
          <cell r="G528" t="str">
            <v>0289-75-2231</v>
          </cell>
          <cell r="H528" t="str">
            <v>0289-75-1420</v>
          </cell>
        </row>
        <row r="529">
          <cell r="A529">
            <v>677</v>
          </cell>
          <cell r="B529" t="str">
            <v>鹿沼市</v>
          </cell>
          <cell r="C529" t="str">
            <v>鹿沼商工高等学校</v>
          </cell>
          <cell r="D529" t="str">
            <v>鹿商工高</v>
          </cell>
          <cell r="F529" t="str">
            <v>蓮實芳守</v>
          </cell>
          <cell r="G529" t="str">
            <v>0289-62-4188</v>
          </cell>
          <cell r="H529" t="str">
            <v>0289-63-0710</v>
          </cell>
        </row>
        <row r="530">
          <cell r="A530">
            <v>678</v>
          </cell>
          <cell r="B530" t="str">
            <v>日光市</v>
          </cell>
          <cell r="C530" t="str">
            <v>今市高等学校</v>
          </cell>
          <cell r="D530" t="str">
            <v>今高</v>
          </cell>
          <cell r="F530" t="str">
            <v>長谷J1I     剛</v>
          </cell>
          <cell r="G530" t="str">
            <v>0288-22-0148</v>
          </cell>
          <cell r="H530" t="str">
            <v>0288-22-7633</v>
          </cell>
        </row>
        <row r="531">
          <cell r="A531">
            <v>679</v>
          </cell>
          <cell r="B531" t="str">
            <v>日光市</v>
          </cell>
          <cell r="C531" t="str">
            <v>今市工業高等学校</v>
          </cell>
          <cell r="D531" t="str">
            <v>今工高</v>
          </cell>
          <cell r="F531" t="str">
            <v>寺田  滋</v>
          </cell>
          <cell r="G531" t="str">
            <v>0288-21-1127</v>
          </cell>
          <cell r="H531" t="str">
            <v>0288-22-2444</v>
          </cell>
        </row>
        <row r="532">
          <cell r="A532">
            <v>680</v>
          </cell>
          <cell r="B532" t="str">
            <v>日光市</v>
          </cell>
          <cell r="C532" t="str">
            <v>日光明峰高等学校</v>
          </cell>
          <cell r="D532" t="str">
            <v>明峰高</v>
          </cell>
          <cell r="F532" t="str">
            <v>吉川孝昭</v>
          </cell>
          <cell r="G532" t="str">
            <v>0288-53-0264</v>
          </cell>
          <cell r="H532" t="str">
            <v>0288-53-2301</v>
          </cell>
        </row>
        <row r="533">
          <cell r="A533">
            <v>686</v>
          </cell>
          <cell r="B533" t="str">
            <v>真岡市</v>
          </cell>
          <cell r="C533" t="str">
            <v>真岡高等学校</v>
          </cell>
          <cell r="D533" t="str">
            <v>真高</v>
          </cell>
          <cell r="F533" t="str">
            <v>荒井博文</v>
          </cell>
          <cell r="G533" t="str">
            <v>0285-82-3413</v>
          </cell>
          <cell r="H533" t="str">
            <v>0285-82-2913</v>
          </cell>
        </row>
        <row r="534">
          <cell r="A534">
            <v>687</v>
          </cell>
          <cell r="B534" t="str">
            <v>真岡市</v>
          </cell>
          <cell r="C534" t="str">
            <v>真岡女子高等学校</v>
          </cell>
          <cell r="D534" t="str">
            <v>真女高</v>
          </cell>
          <cell r="F534" t="str">
            <v>根本いづ美</v>
          </cell>
          <cell r="G534" t="str">
            <v>0285-82-2525</v>
          </cell>
          <cell r="H534" t="str">
            <v>0285-83-6615</v>
          </cell>
        </row>
        <row r="535">
          <cell r="A535">
            <v>688</v>
          </cell>
          <cell r="B535" t="str">
            <v>真岡市</v>
          </cell>
          <cell r="C535" t="str">
            <v>真岡北陵高等学校</v>
          </cell>
          <cell r="D535" t="str">
            <v>北陵高</v>
          </cell>
          <cell r="F535" t="str">
            <v>藤野康之</v>
          </cell>
          <cell r="G535" t="str">
            <v>0285-82-3415</v>
          </cell>
          <cell r="H535" t="str">
            <v>0285-83-4634</v>
          </cell>
        </row>
        <row r="536">
          <cell r="A536">
            <v>689</v>
          </cell>
          <cell r="B536" t="str">
            <v>真岡市</v>
          </cell>
          <cell r="C536" t="str">
            <v>真岡工業高等学校</v>
          </cell>
          <cell r="D536" t="str">
            <v>真工高</v>
          </cell>
          <cell r="F536" t="str">
            <v>柴原恵司</v>
          </cell>
          <cell r="G536" t="str">
            <v>0285-82-3303</v>
          </cell>
          <cell r="H536" t="str">
            <v>0285-83-6537</v>
          </cell>
        </row>
        <row r="537">
          <cell r="A537">
            <v>690</v>
          </cell>
          <cell r="B537" t="str">
            <v>益子町</v>
          </cell>
          <cell r="C537" t="str">
            <v>益子芳星高等学校</v>
          </cell>
          <cell r="D537" t="str">
            <v>芳星高</v>
          </cell>
          <cell r="F537" t="str">
            <v>君島芳</v>
          </cell>
          <cell r="G537" t="str">
            <v>0285-72-5525</v>
          </cell>
          <cell r="H537" t="str">
            <v>0285-72-7925</v>
          </cell>
        </row>
        <row r="538">
          <cell r="A538">
            <v>691</v>
          </cell>
          <cell r="B538" t="str">
            <v>茂木町</v>
          </cell>
          <cell r="C538" t="str">
            <v>茂木高等学校</v>
          </cell>
          <cell r="D538" t="str">
            <v>茂木高</v>
          </cell>
          <cell r="F538" t="str">
            <v>高野龍太郎</v>
          </cell>
          <cell r="G538" t="str">
            <v>0285-63-1201</v>
          </cell>
          <cell r="H538" t="str">
            <v>0285-63-1923</v>
          </cell>
        </row>
        <row r="539">
          <cell r="A539">
            <v>697</v>
          </cell>
          <cell r="B539" t="str">
            <v>小山市</v>
          </cell>
          <cell r="C539" t="str">
            <v>小山高等学校</v>
          </cell>
          <cell r="D539" t="str">
            <v>小山高</v>
          </cell>
          <cell r="F539" t="str">
            <v>横尾浩</v>
          </cell>
          <cell r="G539" t="str">
            <v>0285-22-0236</v>
          </cell>
          <cell r="H539" t="str">
            <v>0285-22-8449</v>
          </cell>
        </row>
        <row r="540">
          <cell r="A540">
            <v>698</v>
          </cell>
          <cell r="B540" t="str">
            <v>小山市</v>
          </cell>
          <cell r="C540" t="str">
            <v>小山南高等学校</v>
          </cell>
          <cell r="D540" t="str">
            <v>小南高</v>
          </cell>
          <cell r="F540" t="str">
            <v>藤崎武司</v>
          </cell>
          <cell r="G540" t="str">
            <v>0285-45-2424</v>
          </cell>
          <cell r="H540" t="str">
            <v>0285-45-8949</v>
          </cell>
        </row>
        <row r="541">
          <cell r="A541">
            <v>699</v>
          </cell>
          <cell r="B541" t="str">
            <v>小山市</v>
          </cell>
          <cell r="C541" t="str">
            <v>小山西高等学校</v>
          </cell>
          <cell r="D541" t="str">
            <v>小西高</v>
          </cell>
          <cell r="F541" t="str">
            <v>佐藤弘道</v>
          </cell>
          <cell r="G541" t="str">
            <v>0285-37-1188</v>
          </cell>
          <cell r="H541" t="str">
            <v>0285-37-0741</v>
          </cell>
        </row>
        <row r="542">
          <cell r="A542">
            <v>700</v>
          </cell>
          <cell r="B542" t="str">
            <v>小山市</v>
          </cell>
          <cell r="C542" t="str">
            <v>小山北桜高等学校</v>
          </cell>
          <cell r="D542" t="str">
            <v>北桜高</v>
          </cell>
          <cell r="F542" t="str">
            <v>鈴木  勇</v>
          </cell>
          <cell r="G542" t="str">
            <v>0285-49-2932</v>
          </cell>
          <cell r="H542" t="str">
            <v>0285-49-0908</v>
          </cell>
        </row>
        <row r="543">
          <cell r="A543">
            <v>701</v>
          </cell>
          <cell r="B543" t="str">
            <v>小山市</v>
          </cell>
          <cell r="C543" t="str">
            <v>小山城南高等学校</v>
          </cell>
          <cell r="D543" t="str">
            <v>小城高</v>
          </cell>
          <cell r="F543" t="str">
            <v>徳原  肇</v>
          </cell>
          <cell r="G543" t="str">
            <v>0285-27-1245</v>
          </cell>
          <cell r="H543" t="str">
            <v>0285-28-2622</v>
          </cell>
        </row>
        <row r="544">
          <cell r="A544">
            <v>702</v>
          </cell>
          <cell r="B544" t="str">
            <v>小山市</v>
          </cell>
          <cell r="C544" t="str">
            <v>小山工業高等専門学校</v>
          </cell>
          <cell r="D544" t="str">
            <v>小山高専</v>
          </cell>
          <cell r="F544" t="str">
            <v>堀  憲之</v>
          </cell>
          <cell r="G544" t="str">
            <v>0285-20-2100</v>
          </cell>
          <cell r="H544" t="str">
            <v>0285-20-2880</v>
          </cell>
        </row>
        <row r="545">
          <cell r="A545">
            <v>703</v>
          </cell>
          <cell r="B545" t="str">
            <v>下野市</v>
          </cell>
          <cell r="C545" t="str">
            <v>石橋高等学校</v>
          </cell>
          <cell r="D545" t="str">
            <v>石橋高</v>
          </cell>
          <cell r="F545" t="str">
            <v>瀬端   徹</v>
          </cell>
          <cell r="G545" t="str">
            <v>0285-53-2517</v>
          </cell>
          <cell r="H545" t="str">
            <v>0285-52-2376</v>
          </cell>
        </row>
        <row r="546">
          <cell r="A546">
            <v>709</v>
          </cell>
          <cell r="B546" t="str">
            <v>壬生町</v>
          </cell>
          <cell r="C546" t="str">
            <v>壬生高等学校</v>
          </cell>
          <cell r="D546" t="str">
            <v>壬生高</v>
          </cell>
          <cell r="F546" t="str">
            <v>高橋貴子</v>
          </cell>
          <cell r="G546" t="str">
            <v>0282-82-0411</v>
          </cell>
          <cell r="H546" t="str">
            <v>0282-82-7986</v>
          </cell>
        </row>
        <row r="547">
          <cell r="A547">
            <v>710</v>
          </cell>
          <cell r="B547" t="str">
            <v>栃木市</v>
          </cell>
          <cell r="C547" t="str">
            <v>栃木高等学校</v>
          </cell>
          <cell r="D547" t="str">
            <v>栃高</v>
          </cell>
          <cell r="F547" t="str">
            <v>大川直邦</v>
          </cell>
          <cell r="G547" t="str">
            <v>0282-22-2595</v>
          </cell>
          <cell r="H547" t="str">
            <v>0282-22-2534</v>
          </cell>
        </row>
        <row r="548">
          <cell r="A548">
            <v>711</v>
          </cell>
          <cell r="B548" t="str">
            <v>栃木市</v>
          </cell>
          <cell r="C548" t="str">
            <v>栃木女子高等学校</v>
          </cell>
          <cell r="D548" t="str">
            <v>栃女高</v>
          </cell>
          <cell r="F548" t="str">
            <v>新井  聡</v>
          </cell>
          <cell r="G548" t="str">
            <v>0282-23-0220</v>
          </cell>
          <cell r="H548" t="str">
            <v>0282-25-2728</v>
          </cell>
        </row>
        <row r="549">
          <cell r="A549">
            <v>712</v>
          </cell>
          <cell r="B549" t="str">
            <v>栃木市</v>
          </cell>
          <cell r="C549" t="str">
            <v>栃木農業高等学校</v>
          </cell>
          <cell r="D549" t="str">
            <v>栃農高</v>
          </cell>
          <cell r="F549" t="str">
            <v>小林政至</v>
          </cell>
          <cell r="G549" t="str">
            <v>0282-22-0326</v>
          </cell>
          <cell r="H549" t="str">
            <v>0282-22-0375</v>
          </cell>
        </row>
        <row r="550">
          <cell r="A550">
            <v>713</v>
          </cell>
          <cell r="B550" t="str">
            <v>栃木市</v>
          </cell>
          <cell r="C550" t="str">
            <v>栃木工業高等学校</v>
          </cell>
          <cell r="D550" t="str">
            <v>栃工高</v>
          </cell>
          <cell r="F550" t="str">
            <v>近藤  正</v>
          </cell>
          <cell r="G550" t="str">
            <v>0282-22-4138</v>
          </cell>
          <cell r="H550" t="str">
            <v>0282-22-4146</v>
          </cell>
        </row>
        <row r="551">
          <cell r="A551">
            <v>714</v>
          </cell>
          <cell r="B551" t="str">
            <v>栃木市</v>
          </cell>
          <cell r="C551" t="str">
            <v>栃木商業高等学校</v>
          </cell>
          <cell r="D551" t="str">
            <v>栃商高</v>
          </cell>
          <cell r="F551" t="str">
            <v>山野井義和</v>
          </cell>
          <cell r="G551" t="str">
            <v>0282-22-0541</v>
          </cell>
          <cell r="H551" t="str">
            <v>0282-22-0567</v>
          </cell>
        </row>
        <row r="552">
          <cell r="A552">
            <v>715</v>
          </cell>
          <cell r="B552" t="str">
            <v>栃木市</v>
          </cell>
          <cell r="C552" t="str">
            <v>学悠館高等学校</v>
          </cell>
          <cell r="D552" t="str">
            <v>学悠館高</v>
          </cell>
          <cell r="F552" t="str">
            <v>中塚昌男</v>
          </cell>
          <cell r="G552" t="str">
            <v>0282-20-7073</v>
          </cell>
          <cell r="H552" t="str">
            <v>0282-24-9299</v>
          </cell>
        </row>
        <row r="553">
          <cell r="A553">
            <v>716</v>
          </cell>
          <cell r="B553" t="str">
            <v>栃木市</v>
          </cell>
          <cell r="C553" t="str">
            <v>栃木翔南高等学校</v>
          </cell>
          <cell r="D553" t="str">
            <v>栃翔南高</v>
          </cell>
          <cell r="F553" t="str">
            <v>殿岡宏之</v>
          </cell>
          <cell r="G553" t="str">
            <v>0282-24-4739</v>
          </cell>
          <cell r="H553" t="str">
            <v>0282-25-2831</v>
          </cell>
        </row>
        <row r="554">
          <cell r="A554">
            <v>717</v>
          </cell>
          <cell r="B554" t="str">
            <v>栃木市</v>
          </cell>
          <cell r="C554" t="str">
            <v>國學院大學栃木高等学校</v>
          </cell>
          <cell r="D554" t="str">
            <v>國栃高</v>
          </cell>
          <cell r="F554" t="str">
            <v>青木一男</v>
          </cell>
          <cell r="G554" t="str">
            <v>0282-22-5511</v>
          </cell>
          <cell r="H554" t="str">
            <v>0282-22-2822</v>
          </cell>
        </row>
        <row r="555">
          <cell r="A555">
            <v>723</v>
          </cell>
          <cell r="B555" t="str">
            <v>矢板市</v>
          </cell>
          <cell r="C555" t="str">
            <v>矢板高等学校</v>
          </cell>
          <cell r="D555" t="str">
            <v>矢高</v>
          </cell>
          <cell r="F555" t="str">
            <v>川嶋秀樹</v>
          </cell>
          <cell r="G555" t="str">
            <v>0287-43-1231</v>
          </cell>
          <cell r="H555" t="str">
            <v>0287-43-4533</v>
          </cell>
        </row>
        <row r="556">
          <cell r="A556">
            <v>724</v>
          </cell>
          <cell r="B556" t="str">
            <v>矢板市</v>
          </cell>
          <cell r="C556" t="str">
            <v>矢板東高等学校</v>
          </cell>
          <cell r="D556" t="str">
            <v>矢東高</v>
          </cell>
          <cell r="F556" t="str">
            <v>袖   保男</v>
          </cell>
          <cell r="G556" t="str">
            <v>0287-43-1243</v>
          </cell>
          <cell r="H556" t="str">
            <v>0287-43-4268</v>
          </cell>
        </row>
        <row r="557">
          <cell r="A557">
            <v>725</v>
          </cell>
          <cell r="B557" t="str">
            <v>矢板市</v>
          </cell>
          <cell r="C557" t="str">
            <v>矢板中央高等学校</v>
          </cell>
          <cell r="D557" t="str">
            <v>矢中高</v>
          </cell>
          <cell r="F557" t="str">
            <v>五味田謙</v>
          </cell>
          <cell r="G557" t="str">
            <v>0287-43-0447</v>
          </cell>
          <cell r="H557" t="str">
            <v>0287-43-0899</v>
          </cell>
        </row>
        <row r="558">
          <cell r="A558">
            <v>726</v>
          </cell>
          <cell r="B558" t="str">
            <v>さくら市</v>
          </cell>
          <cell r="C558" t="str">
            <v>さくら清修高等学校</v>
          </cell>
          <cell r="D558" t="str">
            <v>さくら高</v>
          </cell>
          <cell r="F558" t="str">
            <v>渡辺  徹</v>
          </cell>
          <cell r="G558" t="str">
            <v>028-682-4500</v>
          </cell>
          <cell r="H558" t="str">
            <v>028-682-0358</v>
          </cell>
        </row>
        <row r="559">
          <cell r="A559">
            <v>727</v>
          </cell>
          <cell r="B559" t="str">
            <v>さくら市</v>
          </cell>
          <cell r="C559" t="str">
            <v>日々輝学園(本校)</v>
          </cell>
          <cell r="D559" t="str">
            <v>日々輝</v>
          </cell>
          <cell r="F559" t="str">
            <v>小掠龍郎</v>
          </cell>
          <cell r="G559" t="str">
            <v>0287-41-3851</v>
          </cell>
          <cell r="H559" t="str">
            <v>0287-41-3852</v>
          </cell>
        </row>
        <row r="560">
          <cell r="A560">
            <v>728</v>
          </cell>
          <cell r="B560" t="str">
            <v>高根沢町</v>
          </cell>
          <cell r="C560" t="str">
            <v>高根沢高等学校</v>
          </cell>
          <cell r="D560" t="str">
            <v>高高</v>
          </cell>
          <cell r="F560" t="str">
            <v>山崎信治</v>
          </cell>
          <cell r="G560" t="str">
            <v>028-676-0531</v>
          </cell>
          <cell r="H560" t="str">
            <v>028-676-0820</v>
          </cell>
        </row>
        <row r="561">
          <cell r="A561">
            <v>734</v>
          </cell>
          <cell r="B561" t="str">
            <v>大田原市</v>
          </cell>
          <cell r="C561" t="str">
            <v>大田原高等学校</v>
          </cell>
          <cell r="D561" t="str">
            <v>大高</v>
          </cell>
          <cell r="F561" t="str">
            <v>植木  淳</v>
          </cell>
          <cell r="G561" t="str">
            <v>0287-22-2042</v>
          </cell>
          <cell r="H561" t="str">
            <v>0287-23-9691</v>
          </cell>
        </row>
        <row r="562">
          <cell r="A562">
            <v>735</v>
          </cell>
          <cell r="B562" t="str">
            <v>大田原市</v>
          </cell>
          <cell r="C562" t="str">
            <v>大田原女子高等学校</v>
          </cell>
          <cell r="D562" t="str">
            <v>大女高</v>
          </cell>
          <cell r="F562" t="str">
            <v>丸茂  博</v>
          </cell>
          <cell r="G562" t="str">
            <v>0287-22-2073</v>
          </cell>
          <cell r="H562" t="str">
            <v>0287-23-8759</v>
          </cell>
        </row>
        <row r="563">
          <cell r="A563">
            <v>736</v>
          </cell>
          <cell r="B563" t="str">
            <v>大田原市</v>
          </cell>
          <cell r="C563" t="str">
            <v>大田原東高等学校</v>
          </cell>
          <cell r="D563" t="str">
            <v>大東高</v>
          </cell>
          <cell r="F563" t="str">
            <v>丸茂  博</v>
          </cell>
          <cell r="G563" t="str">
            <v>0287-22-2808</v>
          </cell>
          <cell r="H563" t="str">
            <v>0287-23-8759</v>
          </cell>
        </row>
        <row r="564">
          <cell r="A564">
            <v>737</v>
          </cell>
          <cell r="B564" t="str">
            <v>大田原市</v>
          </cell>
          <cell r="C564" t="str">
            <v>黒羽高等学校</v>
          </cell>
          <cell r="D564" t="str">
            <v>黒羽高</v>
          </cell>
          <cell r="F564" t="str">
            <v>半田好男</v>
          </cell>
          <cell r="G564" t="str">
            <v>0287-54-0179</v>
          </cell>
          <cell r="H564" t="str">
            <v>0287-54-4179</v>
          </cell>
        </row>
        <row r="565">
          <cell r="A565">
            <v>738</v>
          </cell>
          <cell r="B565" t="str">
            <v>那須塩原市</v>
          </cell>
          <cell r="C565" t="str">
            <v>那須拓陽高等学校</v>
          </cell>
          <cell r="D565" t="str">
            <v>那拓高</v>
          </cell>
          <cell r="F565" t="str">
            <v>藤田昌彦</v>
          </cell>
          <cell r="G565" t="str">
            <v>0287-36-1225</v>
          </cell>
          <cell r="H565" t="str">
            <v>0287-36-8027</v>
          </cell>
        </row>
        <row r="566">
          <cell r="A566">
            <v>739</v>
          </cell>
          <cell r="B566" t="str">
            <v>那須塩原市</v>
          </cell>
          <cell r="C566" t="str">
            <v>那須清峰高等学校</v>
          </cell>
          <cell r="D566" t="str">
            <v>清峰高</v>
          </cell>
          <cell r="F566" t="str">
            <v>薄羽正明</v>
          </cell>
          <cell r="G566" t="str">
            <v>0287-36-1155</v>
          </cell>
          <cell r="H566" t="str">
            <v>0287-37-2458</v>
          </cell>
        </row>
        <row r="567">
          <cell r="A567">
            <v>740</v>
          </cell>
          <cell r="B567" t="str">
            <v>那須町</v>
          </cell>
          <cell r="C567" t="str">
            <v>那須高等学校</v>
          </cell>
          <cell r="D567" t="str">
            <v>那須高</v>
          </cell>
          <cell r="F567" t="str">
            <v>臼井伸一</v>
          </cell>
          <cell r="G567" t="str">
            <v>0287-72-0075</v>
          </cell>
          <cell r="H567" t="str">
            <v>0287-72-6325</v>
          </cell>
        </row>
        <row r="568">
          <cell r="A568">
            <v>742</v>
          </cell>
          <cell r="B568" t="str">
            <v>那須町</v>
          </cell>
          <cell r="C568" t="str">
            <v>幸福の科学学園高等学校</v>
          </cell>
          <cell r="D568" t="str">
            <v>幸科学高</v>
          </cell>
          <cell r="F568" t="str">
            <v>竜の口法子</v>
          </cell>
          <cell r="G568" t="str">
            <v>0287-75-7777</v>
          </cell>
          <cell r="H568" t="str">
            <v>0287-75-7779</v>
          </cell>
        </row>
        <row r="569">
          <cell r="A569">
            <v>743</v>
          </cell>
          <cell r="B569" t="str">
            <v>那須塩原市</v>
          </cell>
          <cell r="C569" t="str">
            <v>黒磯高等学校</v>
          </cell>
          <cell r="D569" t="str">
            <v>黒磯高</v>
          </cell>
          <cell r="F569" t="str">
            <v>吉田嘉宏</v>
          </cell>
          <cell r="G569" t="str">
            <v>0287-62-0101</v>
          </cell>
          <cell r="H569" t="str">
            <v>0287-62-4645</v>
          </cell>
        </row>
        <row r="570">
          <cell r="A570">
            <v>744</v>
          </cell>
          <cell r="B570" t="str">
            <v>那須塩原市</v>
          </cell>
          <cell r="C570" t="str">
            <v>黒磯南高等学校</v>
          </cell>
          <cell r="D570" t="str">
            <v>黒南高</v>
          </cell>
          <cell r="F570" t="str">
            <v>吉成  卓</v>
          </cell>
          <cell r="G570" t="str">
            <v>0287-63-0373</v>
          </cell>
          <cell r="H570" t="str">
            <v>0287-64-3766</v>
          </cell>
        </row>
        <row r="571">
          <cell r="A571">
            <v>750</v>
          </cell>
          <cell r="B571" t="str">
            <v>那須烏山市</v>
          </cell>
          <cell r="C571" t="str">
            <v>烏山高等学校</v>
          </cell>
          <cell r="D571" t="str">
            <v>烏山高</v>
          </cell>
          <cell r="F571" t="str">
            <v>藤田弘光</v>
          </cell>
          <cell r="G571" t="str">
            <v>0287-83-2075</v>
          </cell>
          <cell r="H571" t="str">
            <v>0287-83-0145</v>
          </cell>
        </row>
        <row r="572">
          <cell r="A572">
            <v>751</v>
          </cell>
          <cell r="B572" t="str">
            <v>那珂川町</v>
          </cell>
          <cell r="C572" t="str">
            <v>馬頭高等学校</v>
          </cell>
          <cell r="D572" t="str">
            <v>馬頭高</v>
          </cell>
          <cell r="F572" t="str">
            <v>小池   学</v>
          </cell>
          <cell r="G572" t="str">
            <v>0287-92-2009</v>
          </cell>
          <cell r="H572" t="str">
            <v>0287-92-5749</v>
          </cell>
        </row>
        <row r="573">
          <cell r="A573">
            <v>757</v>
          </cell>
          <cell r="B573" t="str">
            <v>佐野市</v>
          </cell>
          <cell r="C573" t="str">
            <v>佐野高等学校</v>
          </cell>
          <cell r="D573" t="str">
            <v>佐高</v>
          </cell>
          <cell r="F573" t="str">
            <v>青柳育夫</v>
          </cell>
          <cell r="G573" t="str">
            <v>0283-23-0161</v>
          </cell>
          <cell r="H573" t="str">
            <v>0283-21-1301</v>
          </cell>
        </row>
        <row r="574">
          <cell r="A574">
            <v>758</v>
          </cell>
          <cell r="B574" t="str">
            <v>佐野市</v>
          </cell>
          <cell r="C574" t="str">
            <v>佐野東高等学校</v>
          </cell>
          <cell r="D574" t="str">
            <v>佐東高</v>
          </cell>
          <cell r="F574" t="str">
            <v>飯塚晃代</v>
          </cell>
          <cell r="G574" t="str">
            <v>0283-23-0239</v>
          </cell>
          <cell r="H574" t="str">
            <v>0283-21-8902</v>
          </cell>
        </row>
        <row r="575">
          <cell r="A575">
            <v>759</v>
          </cell>
          <cell r="B575" t="str">
            <v>佐野市</v>
          </cell>
          <cell r="C575" t="str">
            <v>佐野松桜高等学校</v>
          </cell>
          <cell r="D575" t="str">
            <v>松桜高</v>
          </cell>
          <cell r="F575" t="str">
            <v>見木   孝</v>
          </cell>
          <cell r="G575" t="str">
            <v>0283-25-1313</v>
          </cell>
          <cell r="H575" t="str">
            <v>0283-25-3143</v>
          </cell>
        </row>
        <row r="576">
          <cell r="A576">
            <v>760</v>
          </cell>
          <cell r="B576" t="str">
            <v>佐野市</v>
          </cell>
          <cell r="C576" t="str">
            <v>佐野清澄高等学校</v>
          </cell>
          <cell r="D576" t="str">
            <v>清澄高</v>
          </cell>
          <cell r="F576" t="str">
            <v>佐山泰朗</v>
          </cell>
          <cell r="G576" t="str">
            <v>0283-23-0841</v>
          </cell>
          <cell r="H576" t="str">
            <v>0283-23-0842</v>
          </cell>
        </row>
        <row r="577">
          <cell r="A577">
            <v>761</v>
          </cell>
          <cell r="B577" t="str">
            <v>佐野市</v>
          </cell>
          <cell r="C577" t="str">
            <v>佐野日本大学高等学校</v>
          </cell>
          <cell r="D577" t="str">
            <v>佐日大高</v>
          </cell>
          <cell r="F577" t="str">
            <v>渡邊明男</v>
          </cell>
          <cell r="G577" t="str">
            <v>0283-25-0111</v>
          </cell>
          <cell r="H577" t="str">
            <v>0283-25-0441</v>
          </cell>
        </row>
        <row r="578">
          <cell r="A578">
            <v>762</v>
          </cell>
          <cell r="B578" t="str">
            <v>佐野市</v>
          </cell>
          <cell r="C578" t="str">
            <v>青藍泰斗高等学校</v>
          </cell>
          <cell r="D578" t="str">
            <v>青藍高</v>
          </cell>
          <cell r="F578" t="str">
            <v>永井治寿</v>
          </cell>
          <cell r="G578" t="str">
            <v>0283-86-2511</v>
          </cell>
          <cell r="H578" t="str">
            <v>0283-85-2280</v>
          </cell>
        </row>
        <row r="579">
          <cell r="A579">
            <v>763</v>
          </cell>
          <cell r="B579" t="str">
            <v>佐野市</v>
          </cell>
          <cell r="C579" t="str">
            <v>佐野日本大学中等教育学校（高校）</v>
          </cell>
          <cell r="D579" t="str">
            <v>佐日中等</v>
          </cell>
          <cell r="F579" t="str">
            <v>佐藤三武朗</v>
          </cell>
          <cell r="G579" t="str">
            <v>0283-21-1200</v>
          </cell>
          <cell r="H579" t="str">
            <v>0283-21-2020</v>
          </cell>
        </row>
        <row r="580">
          <cell r="A580">
            <v>768</v>
          </cell>
          <cell r="B580" t="str">
            <v>足利市</v>
          </cell>
          <cell r="C580" t="str">
            <v>足利高等学校</v>
          </cell>
          <cell r="D580" t="str">
            <v>足利高</v>
          </cell>
          <cell r="F580" t="str">
            <v>渡邊佐知夫</v>
          </cell>
          <cell r="G580" t="str">
            <v>0284-41-3573</v>
          </cell>
          <cell r="H580" t="str">
            <v>0284-43-2470</v>
          </cell>
        </row>
        <row r="581">
          <cell r="A581">
            <v>769</v>
          </cell>
          <cell r="B581" t="str">
            <v>足利市</v>
          </cell>
          <cell r="C581" t="str">
            <v>足利南高等学校</v>
          </cell>
          <cell r="D581" t="str">
            <v>足南高</v>
          </cell>
          <cell r="F581" t="str">
            <v>山下拡男</v>
          </cell>
          <cell r="G581" t="str">
            <v>0284-72-3118</v>
          </cell>
          <cell r="H581" t="str">
            <v>0284-73-2772</v>
          </cell>
        </row>
        <row r="582">
          <cell r="A582">
            <v>771</v>
          </cell>
          <cell r="B582" t="str">
            <v>足利市</v>
          </cell>
          <cell r="C582" t="str">
            <v>足利工業高等学校</v>
          </cell>
          <cell r="D582" t="str">
            <v>足工高</v>
          </cell>
          <cell r="F582" t="str">
            <v>大崎逸夫</v>
          </cell>
          <cell r="G582" t="str">
            <v>0284-21-1318</v>
          </cell>
          <cell r="H582" t="str">
            <v>0284-21-9313</v>
          </cell>
        </row>
        <row r="583">
          <cell r="A583">
            <v>772</v>
          </cell>
          <cell r="B583" t="str">
            <v>足利市</v>
          </cell>
          <cell r="C583" t="str">
            <v>足利清風高等学校</v>
          </cell>
          <cell r="D583" t="str">
            <v>足清風高</v>
          </cell>
          <cell r="F583" t="str">
            <v>増居久也</v>
          </cell>
          <cell r="G583" t="str">
            <v>0284-62-2011</v>
          </cell>
          <cell r="H583" t="str">
            <v>0284-62-5193</v>
          </cell>
        </row>
        <row r="584">
          <cell r="A584">
            <v>773</v>
          </cell>
          <cell r="B584" t="str">
            <v>足利市</v>
          </cell>
          <cell r="C584" t="str">
            <v>足利短期大学附属高等学校</v>
          </cell>
          <cell r="D584" t="str">
            <v>足短附高</v>
          </cell>
          <cell r="F584" t="str">
            <v>三田敏子</v>
          </cell>
          <cell r="G584" t="str">
            <v>0284-21-7344</v>
          </cell>
          <cell r="H584" t="str">
            <v>0284-21-1380</v>
          </cell>
        </row>
        <row r="585">
          <cell r="A585">
            <v>774</v>
          </cell>
          <cell r="B585" t="str">
            <v>足利市</v>
          </cell>
          <cell r="C585" t="str">
            <v>足利大学附属高等学校</v>
          </cell>
          <cell r="D585" t="str">
            <v>足大附高</v>
          </cell>
          <cell r="F585" t="str">
            <v>岡島一浩</v>
          </cell>
          <cell r="G585" t="str">
            <v>0284-71-1285</v>
          </cell>
          <cell r="H585" t="str">
            <v>0284-71-9876</v>
          </cell>
        </row>
        <row r="586">
          <cell r="A586">
            <v>775</v>
          </cell>
          <cell r="B586" t="str">
            <v>足利市</v>
          </cell>
          <cell r="C586" t="str">
            <v>白鷗大学足利高等学校</v>
          </cell>
          <cell r="D586" t="str">
            <v>白足高</v>
          </cell>
          <cell r="F586" t="str">
            <v>大橋芳樹</v>
          </cell>
          <cell r="G586" t="str">
            <v>0284-41-0890</v>
          </cell>
          <cell r="H586" t="str">
            <v>0284-42-3335</v>
          </cell>
        </row>
        <row r="587">
          <cell r="A587">
            <v>781</v>
          </cell>
          <cell r="B587" t="str">
            <v>宇都宮市</v>
          </cell>
          <cell r="C587" t="str">
            <v>盲学校</v>
          </cell>
          <cell r="D587" t="str">
            <v>盲</v>
          </cell>
          <cell r="F587" t="str">
            <v>伊藤美喜</v>
          </cell>
          <cell r="G587" t="str">
            <v>028-652-2331</v>
          </cell>
          <cell r="H587" t="str">
            <v>028-652-4602</v>
          </cell>
        </row>
        <row r="588">
          <cell r="A588">
            <v>782</v>
          </cell>
          <cell r="B588" t="str">
            <v>宇都宮市</v>
          </cell>
          <cell r="C588" t="str">
            <v>聾学校</v>
          </cell>
          <cell r="D588" t="str">
            <v>聾</v>
          </cell>
          <cell r="F588" t="str">
            <v>野原辰男</v>
          </cell>
          <cell r="G588" t="str">
            <v>028-622-3910</v>
          </cell>
          <cell r="H588" t="str">
            <v>028-624-6887</v>
          </cell>
        </row>
        <row r="589">
          <cell r="A589">
            <v>783</v>
          </cell>
          <cell r="B589" t="str">
            <v>宇都宮市</v>
          </cell>
          <cell r="C589" t="str">
            <v>のざわ特別支援学校</v>
          </cell>
          <cell r="D589" t="str">
            <v>のざわ</v>
          </cell>
          <cell r="F589" t="str">
            <v>小野幸男</v>
          </cell>
          <cell r="G589" t="str">
            <v>028-689-2655-</v>
          </cell>
          <cell r="H589" t="str">
            <v>028-683-6977</v>
          </cell>
        </row>
        <row r="590">
          <cell r="A590">
            <v>784</v>
          </cell>
          <cell r="B590" t="str">
            <v>宇都宮市</v>
          </cell>
          <cell r="C590" t="str">
            <v>わかくさ特別支援学校</v>
          </cell>
          <cell r="D590" t="str">
            <v>わかくさ</v>
          </cell>
          <cell r="F590" t="str">
            <v>吉田朱未</v>
          </cell>
          <cell r="G590" t="str">
            <v>028-622-3650</v>
          </cell>
          <cell r="H590" t="str">
            <v>028-643-3173</v>
          </cell>
        </row>
        <row r="591">
          <cell r="A591">
            <v>785</v>
          </cell>
          <cell r="B591" t="str">
            <v>宇都宮市</v>
          </cell>
          <cell r="C591" t="str">
            <v>富屋特別支援学校</v>
          </cell>
          <cell r="D591" t="str">
            <v>富屋特支</v>
          </cell>
          <cell r="F591" t="str">
            <v>中田  誠</v>
          </cell>
          <cell r="G591" t="str">
            <v>028-665-2281</v>
          </cell>
          <cell r="H591" t="str">
            <v>028-665-6681</v>
          </cell>
        </row>
        <row r="592">
          <cell r="A592">
            <v>786</v>
          </cell>
          <cell r="B592" t="str">
            <v>宇都宮市</v>
          </cell>
          <cell r="C592" t="str">
            <v>岡本特別支援学校</v>
          </cell>
          <cell r="D592" t="str">
            <v>岡本特支</v>
          </cell>
          <cell r="F592" t="str">
            <v>平井謙司</v>
          </cell>
          <cell r="G592" t="str">
            <v>028-673-3456</v>
          </cell>
          <cell r="H592" t="str">
            <v>028-673-7150</v>
          </cell>
        </row>
        <row r="593">
          <cell r="A593">
            <v>787</v>
          </cell>
          <cell r="B593" t="str">
            <v>日光市</v>
          </cell>
          <cell r="C593" t="str">
            <v>今市特別支援学校</v>
          </cell>
          <cell r="D593" t="str">
            <v>今市特支</v>
          </cell>
          <cell r="F593" t="str">
            <v>三塚文枝</v>
          </cell>
          <cell r="G593" t="str">
            <v>0288-22-6417</v>
          </cell>
          <cell r="H593" t="str">
            <v>0288-22-7312</v>
          </cell>
        </row>
        <row r="594">
          <cell r="A594">
            <v>788</v>
          </cell>
          <cell r="B594" t="str">
            <v>下野市</v>
          </cell>
          <cell r="C594" t="str">
            <v>国分寺特別支援学校</v>
          </cell>
          <cell r="D594" t="str">
            <v>国特支</v>
          </cell>
          <cell r="F594" t="str">
            <v>五味田   寿</v>
          </cell>
          <cell r="G594" t="str">
            <v>0285-44-5121</v>
          </cell>
          <cell r="H594" t="str">
            <v>0285-44-6698</v>
          </cell>
        </row>
        <row r="595">
          <cell r="A595">
            <v>789</v>
          </cell>
          <cell r="B595" t="str">
            <v>栃木市</v>
          </cell>
          <cell r="C595" t="str">
            <v>栃木特別支援学校</v>
          </cell>
          <cell r="D595" t="str">
            <v>栃木特支</v>
          </cell>
          <cell r="F595" t="str">
            <v>小島圭子</v>
          </cell>
          <cell r="G595" t="str">
            <v>0282-24-7575</v>
          </cell>
          <cell r="H595" t="str">
            <v>0282-25-1703</v>
          </cell>
        </row>
        <row r="596">
          <cell r="A596">
            <v>790</v>
          </cell>
          <cell r="B596" t="str">
            <v>足利市</v>
          </cell>
          <cell r="C596" t="str">
            <v>足利特別支援学校</v>
          </cell>
          <cell r="D596" t="str">
            <v>足利特支</v>
          </cell>
          <cell r="F596" t="str">
            <v>松野哲也</v>
          </cell>
          <cell r="G596" t="str">
            <v>0284-91-1110</v>
          </cell>
          <cell r="H596" t="str">
            <v>0284-91-3660</v>
          </cell>
        </row>
        <row r="597">
          <cell r="A597">
            <v>791</v>
          </cell>
          <cell r="B597" t="str">
            <v>足利市</v>
          </cell>
          <cell r="C597" t="str">
            <v>足利中央特別支援学校</v>
          </cell>
          <cell r="D597" t="str">
            <v>足中特支</v>
          </cell>
          <cell r="F597" t="str">
            <v>島田  謙</v>
          </cell>
          <cell r="G597" t="str">
            <v>0284-41-1185</v>
          </cell>
          <cell r="H597" t="str">
            <v>0284-42-7553</v>
          </cell>
        </row>
        <row r="598">
          <cell r="A598">
            <v>792</v>
          </cell>
          <cell r="B598" t="str">
            <v>益子町</v>
          </cell>
          <cell r="C598" t="str">
            <v>益子特別支援学校</v>
          </cell>
          <cell r="D598" t="str">
            <v>益子特支</v>
          </cell>
          <cell r="F598" t="str">
            <v>平野  晋</v>
          </cell>
          <cell r="G598" t="str">
            <v>0285-72-4915</v>
          </cell>
          <cell r="H598" t="str">
            <v>0285-72-7895</v>
          </cell>
        </row>
        <row r="599">
          <cell r="A599">
            <v>793</v>
          </cell>
          <cell r="B599" t="str">
            <v>那須塩原市</v>
          </cell>
          <cell r="C599" t="str">
            <v>那須特別支援学校</v>
          </cell>
          <cell r="D599" t="str">
            <v>那須特支</v>
          </cell>
          <cell r="F599" t="str">
            <v>谷口照子</v>
          </cell>
          <cell r="G599" t="str">
            <v>0287-36-4570</v>
          </cell>
          <cell r="H599" t="str">
            <v>0287-37-5488</v>
          </cell>
        </row>
        <row r="600">
          <cell r="A600">
            <v>794</v>
          </cell>
          <cell r="B600" t="str">
            <v>那須烏山市</v>
          </cell>
          <cell r="C600" t="str">
            <v>南那須特別支援学校</v>
          </cell>
          <cell r="D600" t="str">
            <v>南那須支</v>
          </cell>
          <cell r="F600" t="str">
            <v>稲葉尚幸</v>
          </cell>
          <cell r="G600" t="str">
            <v>0287-88-7571</v>
          </cell>
          <cell r="H600" t="str">
            <v>0287-88-9867</v>
          </cell>
        </row>
        <row r="601">
          <cell r="A601">
            <v>795</v>
          </cell>
          <cell r="B601" t="str">
            <v>宇都宮市</v>
          </cell>
          <cell r="C601" t="str">
            <v>宇都宮大学共同教育学部附属特別支援学校</v>
          </cell>
          <cell r="D601" t="str">
            <v>宇大特支</v>
          </cell>
          <cell r="F601" t="str">
            <v>石川由美子</v>
          </cell>
          <cell r="G601" t="str">
            <v>028-621-3871</v>
          </cell>
          <cell r="H601" t="str">
            <v>028-627-4561</v>
          </cell>
        </row>
        <row r="602">
          <cell r="A602">
            <v>796</v>
          </cell>
          <cell r="B602" t="str">
            <v>宇都宮市</v>
          </cell>
          <cell r="C602" t="str">
            <v>特別支援学校宇都宮青葉高等学園</v>
          </cell>
          <cell r="D602" t="str">
            <v>青葉高</v>
          </cell>
          <cell r="F602" t="str">
            <v>条川剛士</v>
          </cell>
          <cell r="G602" t="str">
            <v>028-639-2080</v>
          </cell>
          <cell r="H602" t="str">
            <v>028-639-2083</v>
          </cell>
        </row>
        <row r="603">
          <cell r="A603">
            <v>797</v>
          </cell>
          <cell r="B603" t="str">
            <v>栃木市</v>
          </cell>
          <cell r="C603" t="str">
            <v>栃木特別支援学校ひばり分教室</v>
          </cell>
          <cell r="D603" t="str">
            <v>栃ひばり</v>
          </cell>
          <cell r="F603" t="e">
            <v>#N/A</v>
          </cell>
          <cell r="G603">
            <v>0</v>
          </cell>
        </row>
        <row r="604">
          <cell r="A604">
            <v>798</v>
          </cell>
          <cell r="B604" t="str">
            <v>下野市</v>
          </cell>
          <cell r="C604" t="str">
            <v>岡本特別支援学校おおるり分教室</v>
          </cell>
          <cell r="D604" t="str">
            <v>おおるり</v>
          </cell>
          <cell r="F604" t="e">
            <v>#N/A</v>
          </cell>
          <cell r="G604">
            <v>0</v>
          </cell>
        </row>
        <row r="605">
          <cell r="A605">
            <v>799</v>
          </cell>
          <cell r="B605" t="str">
            <v>宇都宮市</v>
          </cell>
          <cell r="C605" t="str">
            <v>富屋特別支援学校鹿沼分校</v>
          </cell>
          <cell r="D605" t="str">
            <v>富屋鹿沼</v>
          </cell>
          <cell r="F605" t="str">
            <v>中田  誠</v>
          </cell>
          <cell r="G605" t="str">
            <v>0289-63-5111</v>
          </cell>
          <cell r="H605" t="str">
            <v>0289-63-0363</v>
          </cell>
        </row>
        <row r="606">
          <cell r="A606">
            <v>800</v>
          </cell>
          <cell r="B606" t="str">
            <v>宇都宮市</v>
          </cell>
          <cell r="C606" t="str">
            <v>明秀学園日立高等学校宇都宮キャンパス</v>
          </cell>
          <cell r="D606" t="str">
            <v>明秀学園</v>
          </cell>
          <cell r="F606">
            <v>0</v>
          </cell>
          <cell r="G606">
            <v>0</v>
          </cell>
          <cell r="H606">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164A-ACD6-4FE8-B102-AA9AE99660D6}">
  <sheetPr>
    <tabColor rgb="FF28ED0D"/>
  </sheetPr>
  <dimension ref="A2:U132"/>
  <sheetViews>
    <sheetView tabSelected="1" zoomScaleNormal="100" zoomScaleSheetLayoutView="85" workbookViewId="0">
      <selection activeCell="J9" sqref="J9"/>
    </sheetView>
  </sheetViews>
  <sheetFormatPr defaultColWidth="8.69921875" defaultRowHeight="22.2" x14ac:dyDescent="0.45"/>
  <cols>
    <col min="1" max="1" width="8.69921875" style="187"/>
    <col min="2" max="2" width="9.3984375" style="187" customWidth="1"/>
    <col min="3" max="3" width="9" style="187" customWidth="1"/>
    <col min="4" max="6" width="7.3984375" style="187" customWidth="1"/>
    <col min="7" max="7" width="10.69921875" style="187" customWidth="1"/>
    <col min="8" max="10" width="7.3984375" style="187" customWidth="1"/>
    <col min="11" max="11" width="10.69921875" style="187" customWidth="1"/>
    <col min="12" max="16" width="7.3984375" style="187" customWidth="1"/>
    <col min="17" max="16384" width="8.69921875" style="187"/>
  </cols>
  <sheetData>
    <row r="2" spans="1:11" x14ac:dyDescent="0.45">
      <c r="B2" s="188" t="s">
        <v>716</v>
      </c>
      <c r="C2" s="188"/>
      <c r="D2" s="188"/>
      <c r="E2" s="188"/>
      <c r="F2" s="188"/>
      <c r="G2" s="188"/>
      <c r="H2" s="188"/>
      <c r="I2" s="188"/>
      <c r="J2" s="188"/>
      <c r="K2" s="188"/>
    </row>
    <row r="3" spans="1:11" x14ac:dyDescent="0.45">
      <c r="B3" s="188" t="s">
        <v>669</v>
      </c>
      <c r="C3" s="188"/>
      <c r="D3" s="188"/>
      <c r="E3" s="188"/>
      <c r="F3" s="188"/>
      <c r="G3" s="188"/>
      <c r="H3" s="188"/>
      <c r="I3" s="188"/>
      <c r="J3" s="188"/>
      <c r="K3" s="188"/>
    </row>
    <row r="4" spans="1:11" x14ac:dyDescent="0.45">
      <c r="B4" s="188" t="s">
        <v>670</v>
      </c>
      <c r="C4" s="188"/>
      <c r="D4" s="188"/>
      <c r="E4" s="188"/>
      <c r="F4" s="188"/>
      <c r="G4" s="188"/>
      <c r="H4" s="188"/>
      <c r="I4" s="188"/>
      <c r="J4" s="188"/>
      <c r="K4" s="188"/>
    </row>
    <row r="6" spans="1:11" x14ac:dyDescent="0.45">
      <c r="B6" s="187" t="s">
        <v>735</v>
      </c>
    </row>
    <row r="7" spans="1:11" x14ac:dyDescent="0.45">
      <c r="B7" s="187" t="s">
        <v>671</v>
      </c>
      <c r="I7" s="187" t="s">
        <v>672</v>
      </c>
      <c r="J7" s="187" t="s">
        <v>673</v>
      </c>
    </row>
    <row r="8" spans="1:11" x14ac:dyDescent="0.45">
      <c r="B8" s="484" t="s">
        <v>761</v>
      </c>
      <c r="C8" s="207"/>
      <c r="D8" s="207"/>
      <c r="E8" s="207"/>
      <c r="F8" s="207"/>
      <c r="G8" s="207"/>
    </row>
    <row r="9" spans="1:11" x14ac:dyDescent="0.45">
      <c r="B9" s="484" t="s">
        <v>762</v>
      </c>
      <c r="C9" s="207"/>
      <c r="D9" s="207"/>
      <c r="E9" s="207"/>
      <c r="F9" s="207"/>
      <c r="G9" s="207"/>
    </row>
    <row r="11" spans="1:11" x14ac:dyDescent="0.45">
      <c r="B11" s="189" t="s">
        <v>674</v>
      </c>
      <c r="C11" s="190"/>
      <c r="D11" s="190"/>
    </row>
    <row r="12" spans="1:11" x14ac:dyDescent="0.45">
      <c r="A12" s="187">
        <v>1</v>
      </c>
      <c r="B12" s="187" t="s">
        <v>675</v>
      </c>
    </row>
    <row r="14" spans="1:11" x14ac:dyDescent="0.45">
      <c r="C14" s="187" t="s">
        <v>676</v>
      </c>
    </row>
    <row r="15" spans="1:11" x14ac:dyDescent="0.45">
      <c r="B15" s="191" t="s">
        <v>677</v>
      </c>
      <c r="C15" s="188" t="s">
        <v>678</v>
      </c>
      <c r="E15" s="3" t="s">
        <v>621</v>
      </c>
      <c r="F15" s="192"/>
      <c r="G15" s="45" t="s">
        <v>622</v>
      </c>
      <c r="H15" s="192"/>
      <c r="I15" s="3" t="s">
        <v>588</v>
      </c>
      <c r="J15" s="192"/>
      <c r="K15" s="3" t="s">
        <v>589</v>
      </c>
    </row>
    <row r="16" spans="1:11" ht="22.8" thickBot="1" x14ac:dyDescent="0.5"/>
    <row r="17" spans="1:17" ht="22.8" thickBot="1" x14ac:dyDescent="0.5">
      <c r="B17" s="191" t="s">
        <v>679</v>
      </c>
      <c r="C17" s="253" t="s">
        <v>25</v>
      </c>
      <c r="D17" s="254"/>
      <c r="E17" s="255"/>
      <c r="F17" s="256"/>
      <c r="G17" s="188" t="s">
        <v>717</v>
      </c>
      <c r="J17" s="188"/>
    </row>
    <row r="18" spans="1:17" x14ac:dyDescent="0.45">
      <c r="D18" s="187" t="s">
        <v>680</v>
      </c>
    </row>
    <row r="19" spans="1:17" x14ac:dyDescent="0.45">
      <c r="D19" s="188"/>
      <c r="E19" s="188"/>
      <c r="F19" s="188"/>
      <c r="G19" s="188"/>
    </row>
    <row r="20" spans="1:17" ht="7.2" customHeight="1" x14ac:dyDescent="0.45">
      <c r="D20" s="188"/>
      <c r="E20" s="188"/>
      <c r="F20" s="188"/>
      <c r="G20" s="188"/>
    </row>
    <row r="21" spans="1:17" x14ac:dyDescent="0.45">
      <c r="B21" s="191" t="s">
        <v>681</v>
      </c>
      <c r="C21" s="257" t="s">
        <v>682</v>
      </c>
      <c r="D21" s="258"/>
      <c r="E21" s="259"/>
      <c r="F21" s="260"/>
      <c r="G21" s="261"/>
      <c r="H21" t="s">
        <v>683</v>
      </c>
      <c r="I21"/>
    </row>
    <row r="22" spans="1:17" ht="7.2" customHeight="1" x14ac:dyDescent="0.45"/>
    <row r="23" spans="1:17" s="194" customFormat="1" ht="13.2" customHeight="1" x14ac:dyDescent="0.45">
      <c r="A23" s="193"/>
      <c r="B23" s="193"/>
      <c r="C23" s="193"/>
      <c r="D23" s="193"/>
      <c r="E23" s="193"/>
      <c r="F23" s="193"/>
      <c r="G23" s="193"/>
      <c r="H23" s="193"/>
      <c r="I23" s="193"/>
      <c r="J23" s="193"/>
      <c r="K23" s="193"/>
      <c r="L23" s="193"/>
      <c r="M23" s="193"/>
      <c r="N23" s="193"/>
      <c r="O23" s="193"/>
      <c r="P23" s="193"/>
    </row>
    <row r="24" spans="1:17" ht="27" customHeight="1" x14ac:dyDescent="0.45">
      <c r="B24" s="191"/>
      <c r="C24" s="187" t="s">
        <v>684</v>
      </c>
    </row>
    <row r="25" spans="1:17" s="194" customFormat="1" ht="13.2" customHeight="1" x14ac:dyDescent="0.45"/>
    <row r="26" spans="1:17" s="1" customFormat="1" ht="26.25" customHeight="1" x14ac:dyDescent="0.45">
      <c r="I26" s="3" t="s">
        <v>621</v>
      </c>
      <c r="J26" s="192"/>
      <c r="K26" s="45" t="s">
        <v>622</v>
      </c>
      <c r="L26" s="192"/>
      <c r="M26" s="3" t="s">
        <v>588</v>
      </c>
      <c r="N26" s="192"/>
      <c r="O26" s="3" t="s">
        <v>589</v>
      </c>
      <c r="P26" s="2"/>
    </row>
    <row r="27" spans="1:17" s="1" customFormat="1" ht="31.5" customHeight="1" x14ac:dyDescent="0.45">
      <c r="A27" s="262" t="s">
        <v>590</v>
      </c>
      <c r="B27" s="262"/>
      <c r="C27" s="262"/>
      <c r="D27" s="262"/>
      <c r="E27" s="262"/>
      <c r="F27" s="262"/>
      <c r="G27" s="262"/>
      <c r="H27" s="262"/>
      <c r="I27" s="4"/>
      <c r="J27" s="4"/>
    </row>
    <row r="28" spans="1:17" s="1" customFormat="1" ht="22.8" thickBot="1" x14ac:dyDescent="0.5">
      <c r="K28" s="188"/>
    </row>
    <row r="29" spans="1:17" s="1" customFormat="1" ht="21" customHeight="1" thickBot="1" x14ac:dyDescent="0.5">
      <c r="C29" s="272" t="s">
        <v>25</v>
      </c>
      <c r="D29" s="273"/>
      <c r="E29" s="274"/>
      <c r="F29" s="275"/>
      <c r="G29" s="275"/>
      <c r="H29" s="276"/>
      <c r="I29" s="263" t="s">
        <v>586</v>
      </c>
      <c r="J29" s="263"/>
      <c r="K29" s="264" t="str">
        <f>IF(E29="","",(VLOOKUP(E29,学校番号一覧!A:B,2,0)))</f>
        <v/>
      </c>
      <c r="L29" s="264"/>
      <c r="M29" s="264"/>
      <c r="N29" s="264"/>
      <c r="O29" s="264"/>
      <c r="P29" s="264"/>
      <c r="Q29" s="5"/>
    </row>
    <row r="30" spans="1:17" s="1" customFormat="1" ht="21" customHeight="1" thickBot="1" x14ac:dyDescent="0.5">
      <c r="C30" s="272" t="s">
        <v>11</v>
      </c>
      <c r="D30" s="273"/>
      <c r="E30" s="267" t="str">
        <f>IF(E29="","",(VLOOKUP(E29,学校番号一覧!A:C,3,0)))</f>
        <v/>
      </c>
      <c r="F30" s="267"/>
      <c r="G30" s="267"/>
      <c r="H30" s="268"/>
    </row>
    <row r="31" spans="1:17" s="1" customFormat="1" ht="30" customHeight="1" thickBot="1" x14ac:dyDescent="0.5">
      <c r="C31" s="265" t="s">
        <v>667</v>
      </c>
      <c r="D31" s="266"/>
      <c r="E31" s="267" t="str">
        <f>IF(E29="","",(VLOOKUP(E29,学校番号一覧!A:E,5,0)))</f>
        <v/>
      </c>
      <c r="F31" s="267"/>
      <c r="G31" s="267"/>
      <c r="H31" s="268"/>
      <c r="J31" s="269" t="s">
        <v>10</v>
      </c>
      <c r="K31" s="270"/>
      <c r="L31" s="271"/>
      <c r="M31" s="271"/>
      <c r="N31" s="271"/>
      <c r="O31" s="271"/>
      <c r="P31" s="45"/>
    </row>
    <row r="32" spans="1:17" s="1" customFormat="1" ht="13.2" x14ac:dyDescent="0.45"/>
    <row r="33" spans="1:17" s="1" customFormat="1" ht="27.75" customHeight="1" x14ac:dyDescent="0.45">
      <c r="A33" s="277" t="s">
        <v>685</v>
      </c>
      <c r="B33" s="277"/>
      <c r="C33" s="277"/>
      <c r="D33" s="277"/>
      <c r="E33" s="277"/>
      <c r="F33" s="277"/>
      <c r="G33" s="277"/>
      <c r="H33" s="277"/>
      <c r="I33" s="277"/>
      <c r="J33" s="277"/>
      <c r="K33" s="277"/>
      <c r="L33" s="277"/>
      <c r="M33" s="277"/>
      <c r="N33" s="277"/>
      <c r="O33" s="277"/>
      <c r="P33" s="6"/>
      <c r="Q33" s="7"/>
    </row>
    <row r="34" spans="1:17" s="1" customFormat="1" ht="9" customHeight="1" x14ac:dyDescent="0.45"/>
    <row r="35" spans="1:17" s="1" customFormat="1" ht="9.75" customHeight="1" x14ac:dyDescent="0.45"/>
    <row r="36" spans="1:17" s="1" customFormat="1" ht="39" customHeight="1" x14ac:dyDescent="0.45">
      <c r="A36" s="278" t="s">
        <v>23</v>
      </c>
      <c r="B36" s="278"/>
      <c r="C36" s="278"/>
      <c r="D36" s="278"/>
      <c r="E36" s="278"/>
      <c r="F36" s="278"/>
      <c r="G36" s="278"/>
      <c r="H36" s="278"/>
      <c r="I36" s="278"/>
      <c r="J36" s="278"/>
      <c r="K36" s="278"/>
      <c r="L36" s="278"/>
      <c r="M36" s="278"/>
      <c r="N36" s="278"/>
      <c r="O36" s="278"/>
      <c r="P36" s="278"/>
      <c r="Q36" s="8"/>
    </row>
    <row r="37" spans="1:17" s="1" customFormat="1" ht="14.4" customHeight="1" thickBot="1" x14ac:dyDescent="0.5"/>
    <row r="38" spans="1:17" s="1" customFormat="1" ht="26.4" customHeight="1" x14ac:dyDescent="0.45">
      <c r="A38" s="279" t="s">
        <v>24</v>
      </c>
      <c r="B38" s="280"/>
      <c r="C38" s="283" t="s">
        <v>15</v>
      </c>
      <c r="D38" s="284"/>
      <c r="E38" s="284"/>
      <c r="F38" s="284"/>
      <c r="G38" s="284"/>
      <c r="H38" s="284"/>
      <c r="I38" s="284"/>
      <c r="J38" s="284"/>
      <c r="K38" s="285"/>
      <c r="L38" s="286" t="s">
        <v>591</v>
      </c>
      <c r="M38" s="284"/>
      <c r="N38" s="285"/>
      <c r="O38" s="290" t="s">
        <v>592</v>
      </c>
      <c r="P38" s="291"/>
    </row>
    <row r="39" spans="1:17" s="1" customFormat="1" ht="26.4" customHeight="1" x14ac:dyDescent="0.45">
      <c r="A39" s="281"/>
      <c r="B39" s="282"/>
      <c r="C39" s="294" t="s">
        <v>593</v>
      </c>
      <c r="D39" s="288"/>
      <c r="E39" s="295"/>
      <c r="F39" s="294" t="s">
        <v>594</v>
      </c>
      <c r="G39" s="288"/>
      <c r="H39" s="295"/>
      <c r="I39" s="294" t="s">
        <v>595</v>
      </c>
      <c r="J39" s="288"/>
      <c r="K39" s="289"/>
      <c r="L39" s="287"/>
      <c r="M39" s="288"/>
      <c r="N39" s="289"/>
      <c r="O39" s="292"/>
      <c r="P39" s="293"/>
    </row>
    <row r="40" spans="1:17" s="1" customFormat="1" ht="49.2" customHeight="1" x14ac:dyDescent="0.45">
      <c r="A40" s="300" t="s">
        <v>686</v>
      </c>
      <c r="B40" s="301"/>
      <c r="C40" s="195"/>
      <c r="D40" s="196" t="s">
        <v>597</v>
      </c>
      <c r="E40" s="197"/>
      <c r="F40" s="195"/>
      <c r="G40" s="196" t="s">
        <v>598</v>
      </c>
      <c r="H40" s="197"/>
      <c r="I40" s="195"/>
      <c r="J40" s="196" t="s">
        <v>598</v>
      </c>
      <c r="K40" s="195"/>
      <c r="L40" s="198">
        <f>SUM(C40,F40,I40)</f>
        <v>0</v>
      </c>
      <c r="M40" s="196" t="s">
        <v>598</v>
      </c>
      <c r="N40" s="195">
        <f>SUM(E40,H40,K40)</f>
        <v>0</v>
      </c>
      <c r="O40" s="302"/>
      <c r="P40" s="303"/>
    </row>
    <row r="41" spans="1:17" s="1" customFormat="1" ht="49.2" customHeight="1" x14ac:dyDescent="0.45">
      <c r="A41" s="304" t="s">
        <v>687</v>
      </c>
      <c r="B41" s="305"/>
      <c r="C41" s="14"/>
      <c r="D41" s="12" t="s">
        <v>598</v>
      </c>
      <c r="E41" s="199"/>
      <c r="F41" s="14"/>
      <c r="G41" s="12" t="s">
        <v>598</v>
      </c>
      <c r="H41" s="199"/>
      <c r="I41" s="14"/>
      <c r="J41" s="12" t="s">
        <v>598</v>
      </c>
      <c r="K41" s="14"/>
      <c r="L41" s="15">
        <f t="shared" ref="L41:L43" si="0">SUM(C41,F41,I41)</f>
        <v>0</v>
      </c>
      <c r="M41" s="12" t="s">
        <v>598</v>
      </c>
      <c r="N41" s="14">
        <f t="shared" ref="N41:N43" si="1">SUM(E41,H41,K41)</f>
        <v>0</v>
      </c>
      <c r="O41" s="306"/>
      <c r="P41" s="307"/>
    </row>
    <row r="42" spans="1:17" s="1" customFormat="1" ht="49.2" customHeight="1" thickBot="1" x14ac:dyDescent="0.5">
      <c r="A42" s="308" t="s">
        <v>688</v>
      </c>
      <c r="B42" s="309"/>
      <c r="C42" s="200"/>
      <c r="D42" s="201" t="s">
        <v>597</v>
      </c>
      <c r="E42" s="202"/>
      <c r="F42" s="200"/>
      <c r="G42" s="201" t="s">
        <v>598</v>
      </c>
      <c r="H42" s="202"/>
      <c r="I42" s="200"/>
      <c r="J42" s="201" t="s">
        <v>598</v>
      </c>
      <c r="K42" s="200"/>
      <c r="L42" s="203">
        <f t="shared" si="0"/>
        <v>0</v>
      </c>
      <c r="M42" s="201" t="s">
        <v>598</v>
      </c>
      <c r="N42" s="200">
        <f t="shared" si="1"/>
        <v>0</v>
      </c>
      <c r="O42" s="310"/>
      <c r="P42" s="311"/>
    </row>
    <row r="43" spans="1:17" s="1" customFormat="1" ht="35.1" customHeight="1" thickTop="1" x14ac:dyDescent="0.45">
      <c r="A43" s="312" t="s">
        <v>599</v>
      </c>
      <c r="B43" s="313"/>
      <c r="C43" s="21">
        <f>SUM(C38:C42)</f>
        <v>0</v>
      </c>
      <c r="D43" s="22" t="s">
        <v>597</v>
      </c>
      <c r="E43" s="23">
        <f>SUM(E38:E42)</f>
        <v>0</v>
      </c>
      <c r="F43" s="21">
        <f>SUM(F38:F42)</f>
        <v>0</v>
      </c>
      <c r="G43" s="22" t="s">
        <v>598</v>
      </c>
      <c r="H43" s="23">
        <f>SUM(H38:H42)</f>
        <v>0</v>
      </c>
      <c r="I43" s="21">
        <f>SUM(I38:I42)</f>
        <v>0</v>
      </c>
      <c r="J43" s="22" t="s">
        <v>598</v>
      </c>
      <c r="K43" s="24">
        <f>SUM(K38:K42)</f>
        <v>0</v>
      </c>
      <c r="L43" s="25">
        <f t="shared" si="0"/>
        <v>0</v>
      </c>
      <c r="M43" s="22" t="s">
        <v>598</v>
      </c>
      <c r="N43" s="26">
        <f t="shared" si="1"/>
        <v>0</v>
      </c>
      <c r="O43" s="314"/>
      <c r="P43" s="315"/>
    </row>
    <row r="44" spans="1:17" ht="8.4" customHeight="1" x14ac:dyDescent="0.45"/>
    <row r="45" spans="1:17" s="194" customFormat="1" ht="13.2" customHeight="1" x14ac:dyDescent="0.45">
      <c r="A45" s="193"/>
      <c r="B45" s="193"/>
      <c r="C45" s="193"/>
      <c r="D45" s="193"/>
      <c r="E45" s="193"/>
      <c r="F45" s="193"/>
      <c r="G45" s="193"/>
      <c r="H45" s="193"/>
      <c r="I45" s="193"/>
      <c r="J45" s="193"/>
      <c r="K45" s="193"/>
      <c r="L45" s="193"/>
      <c r="M45" s="193"/>
      <c r="N45" s="193"/>
      <c r="O45" s="193"/>
      <c r="P45" s="193"/>
    </row>
    <row r="46" spans="1:17" ht="8.4" customHeight="1" x14ac:dyDescent="0.45"/>
    <row r="47" spans="1:17" x14ac:dyDescent="0.45">
      <c r="D47" s="187" t="s">
        <v>689</v>
      </c>
    </row>
    <row r="48" spans="1:17" x14ac:dyDescent="0.45">
      <c r="D48" s="187" t="s">
        <v>690</v>
      </c>
      <c r="F48" s="204" t="s">
        <v>691</v>
      </c>
      <c r="G48" s="205"/>
      <c r="H48" s="205"/>
      <c r="I48" s="205"/>
      <c r="J48" s="205"/>
    </row>
    <row r="49" spans="1:15" x14ac:dyDescent="0.45">
      <c r="F49" s="187" t="s">
        <v>692</v>
      </c>
      <c r="J49" s="206"/>
      <c r="K49" s="206"/>
      <c r="L49" s="206"/>
      <c r="M49" s="206"/>
    </row>
    <row r="50" spans="1:15" x14ac:dyDescent="0.45">
      <c r="F50" s="187" t="s">
        <v>693</v>
      </c>
      <c r="J50" s="206"/>
      <c r="K50" s="206"/>
      <c r="L50" s="206"/>
      <c r="M50" s="206"/>
    </row>
    <row r="51" spans="1:15" x14ac:dyDescent="0.45">
      <c r="D51" s="187" t="s">
        <v>694</v>
      </c>
    </row>
    <row r="53" spans="1:15" ht="22.8" thickBot="1" x14ac:dyDescent="0.5">
      <c r="B53" s="189" t="s">
        <v>695</v>
      </c>
    </row>
    <row r="54" spans="1:15" ht="22.8" thickBot="1" x14ac:dyDescent="0.5">
      <c r="B54" s="191" t="s">
        <v>21</v>
      </c>
      <c r="C54" s="207" t="s">
        <v>718</v>
      </c>
      <c r="D54" s="207"/>
      <c r="E54" s="207"/>
      <c r="F54" s="207"/>
      <c r="G54" s="207"/>
      <c r="H54" s="207"/>
      <c r="I54" s="207"/>
      <c r="J54" s="207"/>
      <c r="L54" s="208" t="s">
        <v>593</v>
      </c>
      <c r="M54" s="209" t="s">
        <v>594</v>
      </c>
      <c r="N54" s="210" t="s">
        <v>595</v>
      </c>
      <c r="O54" s="211" t="s">
        <v>696</v>
      </c>
    </row>
    <row r="55" spans="1:15" x14ac:dyDescent="0.45">
      <c r="B55" s="191"/>
      <c r="C55" s="187" t="s">
        <v>719</v>
      </c>
    </row>
    <row r="56" spans="1:15" ht="22.2" customHeight="1" x14ac:dyDescent="0.45">
      <c r="B56" s="191" t="s">
        <v>697</v>
      </c>
      <c r="C56" s="212" t="s">
        <v>720</v>
      </c>
      <c r="D56" s="212"/>
      <c r="E56" s="213"/>
      <c r="F56" s="213"/>
      <c r="G56" s="213"/>
    </row>
    <row r="57" spans="1:15" ht="22.2" customHeight="1" x14ac:dyDescent="0.45">
      <c r="D57" s="47" t="s">
        <v>698</v>
      </c>
      <c r="E57" s="47"/>
      <c r="F57" s="47"/>
      <c r="G57" s="47"/>
      <c r="H57" s="47"/>
      <c r="I57" s="47"/>
      <c r="J57" s="47"/>
      <c r="K57" s="47"/>
      <c r="L57" s="47"/>
      <c r="M57" s="47"/>
      <c r="N57" s="47"/>
      <c r="O57" s="47"/>
    </row>
    <row r="58" spans="1:15" ht="26.4" customHeight="1" x14ac:dyDescent="0.45">
      <c r="D58" s="214" t="s">
        <v>699</v>
      </c>
      <c r="E58" s="190"/>
      <c r="F58" s="190"/>
    </row>
    <row r="59" spans="1:15" x14ac:dyDescent="0.45">
      <c r="B59" s="191"/>
    </row>
    <row r="60" spans="1:15" ht="22.5" customHeight="1" x14ac:dyDescent="0.45">
      <c r="B60" s="215" t="s">
        <v>721</v>
      </c>
      <c r="C60" s="215"/>
      <c r="D60" s="187" t="s">
        <v>700</v>
      </c>
    </row>
    <row r="61" spans="1:15" ht="22.5" customHeight="1" x14ac:dyDescent="0.45">
      <c r="D61" s="206" t="s">
        <v>701</v>
      </c>
      <c r="E61" s="206"/>
      <c r="F61" s="206"/>
      <c r="G61" s="86"/>
      <c r="H61" s="86"/>
      <c r="I61" s="86"/>
    </row>
    <row r="62" spans="1:15" ht="15.6" customHeight="1" x14ac:dyDescent="0.45">
      <c r="G62" s="86"/>
      <c r="H62" s="86"/>
      <c r="I62" s="86"/>
    </row>
    <row r="63" spans="1:15" ht="8.25" customHeight="1" thickBot="1" x14ac:dyDescent="0.5">
      <c r="G63" s="86"/>
      <c r="H63" s="86"/>
      <c r="I63" s="86"/>
    </row>
    <row r="64" spans="1:15" ht="22.5" customHeight="1" thickBot="1" x14ac:dyDescent="0.5">
      <c r="A64"/>
      <c r="B64" s="316" t="s">
        <v>593</v>
      </c>
      <c r="C64" s="317"/>
      <c r="D64" s="318"/>
      <c r="E64"/>
      <c r="F64" s="319" t="s">
        <v>594</v>
      </c>
      <c r="G64" s="320"/>
      <c r="H64" s="321"/>
      <c r="I64"/>
      <c r="J64" s="322" t="s">
        <v>595</v>
      </c>
      <c r="K64" s="323"/>
      <c r="L64" s="324"/>
    </row>
    <row r="65" spans="1:12" ht="22.5" customHeight="1" x14ac:dyDescent="0.45">
      <c r="A65" s="110" t="s">
        <v>643</v>
      </c>
      <c r="B65" s="110" t="s">
        <v>623</v>
      </c>
      <c r="C65" s="110" t="s">
        <v>702</v>
      </c>
      <c r="D65" s="110" t="s">
        <v>625</v>
      </c>
      <c r="E65" s="110"/>
      <c r="F65" s="110" t="s">
        <v>623</v>
      </c>
      <c r="G65" s="110" t="s">
        <v>702</v>
      </c>
      <c r="H65" s="110" t="s">
        <v>625</v>
      </c>
      <c r="I65" s="110"/>
      <c r="J65" s="110" t="s">
        <v>623</v>
      </c>
      <c r="K65" s="110" t="s">
        <v>702</v>
      </c>
      <c r="L65" s="110" t="s">
        <v>625</v>
      </c>
    </row>
    <row r="66" spans="1:12" ht="22.5" customHeight="1" x14ac:dyDescent="0.45">
      <c r="A66">
        <v>1</v>
      </c>
      <c r="B66" s="216">
        <v>1</v>
      </c>
      <c r="C66" s="216" t="s">
        <v>629</v>
      </c>
      <c r="D66" s="217" t="s">
        <v>734</v>
      </c>
      <c r="E66"/>
      <c r="F66" s="216">
        <v>1</v>
      </c>
      <c r="G66" s="216" t="s">
        <v>629</v>
      </c>
      <c r="H66" s="217"/>
      <c r="I66"/>
      <c r="J66" s="216">
        <v>1</v>
      </c>
      <c r="K66" s="216" t="s">
        <v>629</v>
      </c>
      <c r="L66" s="217"/>
    </row>
    <row r="67" spans="1:12" ht="22.5" customHeight="1" x14ac:dyDescent="0.45">
      <c r="A67">
        <v>2</v>
      </c>
      <c r="B67" s="216">
        <v>2</v>
      </c>
      <c r="C67" s="216" t="s">
        <v>631</v>
      </c>
      <c r="D67" s="217"/>
      <c r="E67"/>
      <c r="F67" s="216">
        <v>2</v>
      </c>
      <c r="G67" s="216" t="s">
        <v>631</v>
      </c>
      <c r="H67" s="217"/>
      <c r="I67"/>
      <c r="J67" s="216">
        <v>2</v>
      </c>
      <c r="K67" s="216" t="s">
        <v>631</v>
      </c>
      <c r="L67" s="217"/>
    </row>
    <row r="68" spans="1:12" ht="22.5" customHeight="1" x14ac:dyDescent="0.45">
      <c r="A68">
        <v>3</v>
      </c>
      <c r="B68" s="216">
        <v>3</v>
      </c>
      <c r="C68" s="216" t="s">
        <v>630</v>
      </c>
      <c r="D68" s="217"/>
      <c r="E68"/>
      <c r="F68" s="216">
        <v>3</v>
      </c>
      <c r="G68" s="216" t="s">
        <v>630</v>
      </c>
      <c r="H68" s="217"/>
      <c r="I68"/>
      <c r="J68" s="216">
        <v>3</v>
      </c>
      <c r="K68" s="216" t="s">
        <v>630</v>
      </c>
      <c r="L68" s="217"/>
    </row>
    <row r="69" spans="1:12" ht="22.5" customHeight="1" x14ac:dyDescent="0.45">
      <c r="A69">
        <v>4</v>
      </c>
      <c r="B69" s="216">
        <v>4</v>
      </c>
      <c r="C69" s="216" t="s">
        <v>632</v>
      </c>
      <c r="D69" s="217"/>
      <c r="E69"/>
      <c r="F69" s="216">
        <v>4</v>
      </c>
      <c r="G69" s="216" t="s">
        <v>632</v>
      </c>
      <c r="H69" s="217"/>
      <c r="I69"/>
      <c r="J69" s="216">
        <v>4</v>
      </c>
      <c r="K69" s="216" t="s">
        <v>632</v>
      </c>
      <c r="L69" s="217"/>
    </row>
    <row r="70" spans="1:12" ht="22.5" customHeight="1" x14ac:dyDescent="0.45">
      <c r="A70">
        <v>5</v>
      </c>
      <c r="B70" s="216">
        <v>5</v>
      </c>
      <c r="C70" s="216" t="s">
        <v>633</v>
      </c>
      <c r="D70" s="217"/>
      <c r="E70"/>
      <c r="F70" s="216">
        <v>5</v>
      </c>
      <c r="G70" s="216" t="s">
        <v>633</v>
      </c>
      <c r="H70" s="217"/>
      <c r="I70"/>
      <c r="J70" s="216">
        <v>5</v>
      </c>
      <c r="K70" s="216" t="s">
        <v>633</v>
      </c>
      <c r="L70" s="217"/>
    </row>
    <row r="71" spans="1:12" ht="22.5" customHeight="1" x14ac:dyDescent="0.45">
      <c r="A71">
        <v>6</v>
      </c>
      <c r="B71" s="216">
        <v>6</v>
      </c>
      <c r="C71" s="216" t="s">
        <v>634</v>
      </c>
      <c r="D71" s="217"/>
      <c r="E71"/>
      <c r="F71" s="216">
        <v>6</v>
      </c>
      <c r="G71" s="216" t="s">
        <v>634</v>
      </c>
      <c r="H71" s="217"/>
      <c r="I71"/>
      <c r="J71" s="216">
        <v>6</v>
      </c>
      <c r="K71" s="216" t="s">
        <v>634</v>
      </c>
      <c r="L71" s="217"/>
    </row>
    <row r="72" spans="1:12" ht="22.2" customHeight="1" x14ac:dyDescent="0.45">
      <c r="A72">
        <v>7</v>
      </c>
      <c r="B72" s="216">
        <v>7</v>
      </c>
      <c r="C72" s="216" t="s">
        <v>635</v>
      </c>
      <c r="D72" s="217"/>
      <c r="E72"/>
      <c r="F72" s="216">
        <v>7</v>
      </c>
      <c r="G72" s="216" t="s">
        <v>635</v>
      </c>
      <c r="H72" s="217"/>
      <c r="I72"/>
      <c r="J72" s="216">
        <v>7</v>
      </c>
      <c r="K72" s="216" t="s">
        <v>635</v>
      </c>
      <c r="L72" s="217"/>
    </row>
    <row r="73" spans="1:12" x14ac:dyDescent="0.45">
      <c r="B73" s="191"/>
    </row>
    <row r="74" spans="1:12" x14ac:dyDescent="0.45">
      <c r="B74" s="191" t="s">
        <v>19</v>
      </c>
      <c r="C74" s="187" t="s">
        <v>703</v>
      </c>
    </row>
    <row r="75" spans="1:12" x14ac:dyDescent="0.45">
      <c r="D75" s="188" t="s">
        <v>704</v>
      </c>
    </row>
    <row r="76" spans="1:12" ht="6.75" customHeight="1" x14ac:dyDescent="0.45">
      <c r="D76" s="188"/>
    </row>
    <row r="77" spans="1:12" x14ac:dyDescent="0.45">
      <c r="C77" s="191"/>
      <c r="D77" s="188" t="s">
        <v>705</v>
      </c>
      <c r="E77" s="188"/>
      <c r="F77" s="188"/>
      <c r="G77" s="188"/>
      <c r="H77" s="188"/>
      <c r="I77" s="188"/>
    </row>
    <row r="78" spans="1:12" x14ac:dyDescent="0.45">
      <c r="C78" s="191"/>
      <c r="D78" s="188" t="s">
        <v>706</v>
      </c>
      <c r="E78" s="188"/>
      <c r="F78" s="188"/>
      <c r="G78" s="188"/>
      <c r="H78" s="188"/>
      <c r="I78" s="188"/>
    </row>
    <row r="79" spans="1:12" x14ac:dyDescent="0.45">
      <c r="C79" s="191"/>
      <c r="D79" s="188" t="s">
        <v>707</v>
      </c>
      <c r="E79" s="188"/>
      <c r="F79" s="188"/>
      <c r="G79" s="188"/>
      <c r="H79" s="188"/>
      <c r="I79" s="188"/>
    </row>
    <row r="80" spans="1:12" ht="6" customHeight="1" x14ac:dyDescent="0.45">
      <c r="C80" s="191"/>
      <c r="D80" s="188"/>
      <c r="E80" s="188"/>
      <c r="F80" s="188"/>
      <c r="G80" s="188"/>
      <c r="H80" s="188"/>
      <c r="I80" s="188"/>
    </row>
    <row r="81" spans="2:13" ht="29.25" customHeight="1" thickBot="1" x14ac:dyDescent="0.5">
      <c r="B81" s="191" t="s">
        <v>18</v>
      </c>
      <c r="C81" s="218" t="s">
        <v>708</v>
      </c>
      <c r="D81" s="188"/>
      <c r="E81" s="188"/>
      <c r="F81" s="188"/>
      <c r="G81" s="188"/>
      <c r="H81" s="188"/>
      <c r="I81" s="188"/>
    </row>
    <row r="82" spans="2:13" ht="22.8" thickBot="1" x14ac:dyDescent="0.5">
      <c r="C82" s="191" t="s">
        <v>677</v>
      </c>
      <c r="D82" s="296" t="s">
        <v>25</v>
      </c>
      <c r="E82" s="297"/>
      <c r="F82" s="298"/>
      <c r="G82" s="299"/>
      <c r="H82" s="187" t="s">
        <v>722</v>
      </c>
    </row>
    <row r="83" spans="2:13" x14ac:dyDescent="0.45">
      <c r="E83" s="188" t="s">
        <v>723</v>
      </c>
      <c r="F83" s="188"/>
      <c r="G83" s="188"/>
      <c r="H83" s="188"/>
    </row>
    <row r="84" spans="2:13" x14ac:dyDescent="0.45">
      <c r="E84" s="214" t="s">
        <v>724</v>
      </c>
      <c r="F84" s="188"/>
      <c r="G84" s="188"/>
      <c r="H84" s="188"/>
    </row>
    <row r="85" spans="2:13" x14ac:dyDescent="0.45">
      <c r="E85" s="219" t="s">
        <v>725</v>
      </c>
      <c r="F85" s="219"/>
      <c r="G85" s="219"/>
      <c r="H85" s="219"/>
      <c r="I85" s="219"/>
      <c r="J85" s="219"/>
      <c r="K85" s="219"/>
      <c r="L85" s="219"/>
      <c r="M85" s="219"/>
    </row>
    <row r="87" spans="2:13" ht="11.25" customHeight="1" x14ac:dyDescent="0.45">
      <c r="E87" s="188"/>
      <c r="F87" s="188"/>
      <c r="G87" s="188"/>
      <c r="H87" s="188"/>
    </row>
    <row r="88" spans="2:13" x14ac:dyDescent="0.45">
      <c r="C88" s="191" t="s">
        <v>679</v>
      </c>
      <c r="D88" s="325" t="s">
        <v>24</v>
      </c>
      <c r="E88" s="325"/>
      <c r="F88" s="326" t="s">
        <v>642</v>
      </c>
      <c r="G88" s="326"/>
      <c r="H88" s="231"/>
      <c r="I88" s="232" t="s">
        <v>729</v>
      </c>
      <c r="J88" s="233"/>
      <c r="K88" s="233"/>
    </row>
    <row r="89" spans="2:13" x14ac:dyDescent="0.45">
      <c r="C89" s="191"/>
      <c r="E89" s="188"/>
      <c r="F89" s="188"/>
      <c r="G89" s="188"/>
      <c r="H89" s="220"/>
      <c r="I89" s="220" t="s">
        <v>730</v>
      </c>
    </row>
    <row r="90" spans="2:13" ht="6.6" customHeight="1" x14ac:dyDescent="0.45">
      <c r="C90" s="191"/>
      <c r="E90" s="188"/>
      <c r="F90" s="188"/>
      <c r="G90" s="188"/>
      <c r="H90" s="220"/>
    </row>
    <row r="91" spans="2:13" x14ac:dyDescent="0.45">
      <c r="C91" s="191" t="s">
        <v>709</v>
      </c>
      <c r="D91" s="269" t="s">
        <v>682</v>
      </c>
      <c r="E91" s="327"/>
      <c r="F91" s="328"/>
      <c r="G91" s="329"/>
      <c r="H91" s="330"/>
      <c r="I91" t="s">
        <v>710</v>
      </c>
      <c r="J91"/>
    </row>
    <row r="93" spans="2:13" x14ac:dyDescent="0.45">
      <c r="C93" s="191" t="s">
        <v>711</v>
      </c>
      <c r="D93" s="331" t="s">
        <v>0</v>
      </c>
      <c r="E93" s="331"/>
      <c r="F93" s="332"/>
      <c r="G93" s="332"/>
      <c r="H93" s="332"/>
      <c r="J93" s="187" t="s">
        <v>712</v>
      </c>
    </row>
    <row r="94" spans="2:13" x14ac:dyDescent="0.45">
      <c r="C94" s="191"/>
      <c r="D94" s="194"/>
      <c r="E94" s="194"/>
      <c r="F94" s="194"/>
      <c r="G94" s="194"/>
      <c r="H94" s="194"/>
    </row>
    <row r="95" spans="2:13" ht="26.4" customHeight="1" x14ac:dyDescent="0.45">
      <c r="D95" s="187" t="s">
        <v>713</v>
      </c>
    </row>
    <row r="96" spans="2:13" ht="9" customHeight="1" x14ac:dyDescent="0.45">
      <c r="C96" s="191"/>
      <c r="D96" s="188"/>
      <c r="E96" s="188"/>
      <c r="F96" s="188"/>
      <c r="G96" s="188"/>
      <c r="H96" s="188"/>
      <c r="I96" s="188"/>
    </row>
    <row r="97" spans="1:21" x14ac:dyDescent="0.45">
      <c r="C97" s="191"/>
      <c r="D97" s="187" t="s">
        <v>714</v>
      </c>
    </row>
    <row r="98" spans="1:21" x14ac:dyDescent="0.45">
      <c r="D98" s="187" t="s">
        <v>715</v>
      </c>
    </row>
    <row r="99" spans="1:21" x14ac:dyDescent="0.45">
      <c r="D99" s="187" t="s">
        <v>736</v>
      </c>
    </row>
    <row r="100" spans="1:21" ht="22.5" customHeight="1" x14ac:dyDescent="0.45">
      <c r="B100" s="191"/>
    </row>
    <row r="101" spans="1:21" ht="26.4" customHeight="1" x14ac:dyDescent="0.45">
      <c r="A101" s="221"/>
      <c r="B101" s="222"/>
      <c r="M101" s="188" t="s">
        <v>723</v>
      </c>
      <c r="N101" s="188"/>
      <c r="O101" s="188"/>
      <c r="P101" s="188"/>
    </row>
    <row r="102" spans="1:21" ht="26.4" customHeight="1" x14ac:dyDescent="0.45">
      <c r="A102" s="221" t="s">
        <v>711</v>
      </c>
      <c r="B102" s="222"/>
      <c r="D102" s="223" t="s">
        <v>666</v>
      </c>
      <c r="E102" s="224"/>
      <c r="F102" s="224"/>
      <c r="G102" s="224"/>
      <c r="H102" s="224"/>
      <c r="I102" s="224"/>
      <c r="J102" s="224"/>
      <c r="K102" s="224"/>
      <c r="L102" s="224"/>
      <c r="M102" s="224"/>
      <c r="N102" s="224"/>
      <c r="O102" s="224"/>
      <c r="P102" s="333" t="s">
        <v>667</v>
      </c>
      <c r="Q102" s="333"/>
      <c r="R102" s="334" t="str">
        <f>VLOOKUP(I103,学校番号一覧!A:E,5,0)</f>
        <v>028-635-3574</v>
      </c>
      <c r="S102" s="334"/>
      <c r="T102" s="334"/>
      <c r="U102" s="334"/>
    </row>
    <row r="103" spans="1:21" ht="26.4" customHeight="1" x14ac:dyDescent="0.45">
      <c r="A103" s="335" t="s">
        <v>726</v>
      </c>
      <c r="B103" s="335"/>
      <c r="C103" s="47"/>
      <c r="D103" s="337" t="s">
        <v>15</v>
      </c>
      <c r="E103" s="338"/>
      <c r="F103" s="339" t="s">
        <v>604</v>
      </c>
      <c r="G103" s="339"/>
      <c r="H103" s="67" t="s">
        <v>9</v>
      </c>
      <c r="I103" s="340">
        <v>1</v>
      </c>
      <c r="J103" s="341"/>
      <c r="K103" s="337" t="s">
        <v>24</v>
      </c>
      <c r="L103" s="338"/>
      <c r="M103" s="342" t="s">
        <v>642</v>
      </c>
      <c r="N103" s="343"/>
      <c r="O103" s="344"/>
      <c r="P103" s="337" t="s">
        <v>14</v>
      </c>
      <c r="Q103" s="345"/>
      <c r="R103" s="92"/>
      <c r="S103" s="69" t="s">
        <v>13</v>
      </c>
      <c r="T103" s="70">
        <v>1</v>
      </c>
      <c r="U103" s="71" t="s">
        <v>12</v>
      </c>
    </row>
    <row r="104" spans="1:21" ht="26.4" customHeight="1" x14ac:dyDescent="0.45">
      <c r="A104" s="336"/>
      <c r="B104" s="336"/>
      <c r="C104" s="47"/>
      <c r="D104" s="337" t="s">
        <v>11</v>
      </c>
      <c r="E104" s="338"/>
      <c r="F104" s="346" t="str">
        <f>VLOOKUP(I103,学校番号一覧!A:C,3,0)</f>
        <v>宇河</v>
      </c>
      <c r="G104" s="346"/>
      <c r="H104" s="67" t="s">
        <v>585</v>
      </c>
      <c r="I104" s="347" t="str">
        <f>VLOOKUP(I103,学校番号一覧!A:B,2,0)</f>
        <v>宇都宮市中央小学校</v>
      </c>
      <c r="J104" s="348"/>
      <c r="K104" s="348"/>
      <c r="L104" s="348"/>
      <c r="M104" s="348"/>
      <c r="N104" s="348"/>
      <c r="O104" s="349"/>
      <c r="P104" s="350" t="s">
        <v>10</v>
      </c>
      <c r="Q104" s="350"/>
      <c r="R104" s="351"/>
      <c r="S104" s="351"/>
      <c r="T104" s="351"/>
      <c r="U104" s="351"/>
    </row>
    <row r="105" spans="1:21" ht="26.4" customHeight="1" x14ac:dyDescent="0.45">
      <c r="A105" s="225" t="s">
        <v>644</v>
      </c>
      <c r="B105" s="225" t="s">
        <v>644</v>
      </c>
      <c r="C105" s="47"/>
      <c r="D105" s="226" t="s">
        <v>643</v>
      </c>
      <c r="E105" s="133" t="s">
        <v>644</v>
      </c>
      <c r="F105" s="337" t="s">
        <v>8</v>
      </c>
      <c r="G105" s="352"/>
      <c r="H105" s="338"/>
      <c r="I105" s="337" t="s">
        <v>7</v>
      </c>
      <c r="J105" s="352"/>
      <c r="K105" s="338"/>
      <c r="L105" s="226" t="s">
        <v>643</v>
      </c>
      <c r="M105" s="133" t="s">
        <v>644</v>
      </c>
      <c r="N105" s="337" t="s">
        <v>8</v>
      </c>
      <c r="O105" s="352"/>
      <c r="P105" s="352"/>
      <c r="Q105" s="352"/>
      <c r="R105" s="338"/>
      <c r="S105" s="337" t="s">
        <v>7</v>
      </c>
      <c r="T105" s="352"/>
      <c r="U105" s="338"/>
    </row>
    <row r="106" spans="1:21" ht="26.4" customHeight="1" x14ac:dyDescent="0.45">
      <c r="A106" s="111">
        <v>1</v>
      </c>
      <c r="B106" s="114">
        <v>1</v>
      </c>
      <c r="C106" s="47"/>
      <c r="D106" s="226">
        <v>1</v>
      </c>
      <c r="E106" s="227">
        <f>A106</f>
        <v>1</v>
      </c>
      <c r="F106" s="353" t="str">
        <f>IF(A106="","",(VLOOKUP(A106,[1]生徒名簿表!B:C,2,0)))</f>
        <v>教育太郎1</v>
      </c>
      <c r="G106" s="354"/>
      <c r="H106" s="355"/>
      <c r="I106" s="147" t="s">
        <v>6</v>
      </c>
      <c r="J106" s="147" t="s">
        <v>5</v>
      </c>
      <c r="K106" s="228" t="str">
        <f>IF(A106="","",(VLOOKUP(A106,[1]生徒名簿表!B:D,3,0)))</f>
        <v>入</v>
      </c>
      <c r="L106" s="226">
        <v>26</v>
      </c>
      <c r="M106" s="227">
        <f>B106</f>
        <v>1</v>
      </c>
      <c r="N106" s="353" t="str">
        <f>IF(B106="","",(VLOOKUP(B106,[1]生徒名簿表!B:C,2,0)))</f>
        <v>教育太郎1</v>
      </c>
      <c r="O106" s="354"/>
      <c r="P106" s="354"/>
      <c r="Q106" s="354"/>
      <c r="R106" s="355"/>
      <c r="S106" s="147" t="s">
        <v>6</v>
      </c>
      <c r="T106" s="147" t="s">
        <v>5</v>
      </c>
      <c r="U106" s="228" t="str">
        <f>IF(B106="","",(VLOOKUP(B106,[1]生徒名簿表!B:D,3,0)))</f>
        <v>入</v>
      </c>
    </row>
    <row r="107" spans="1:21" ht="26.4" customHeight="1" x14ac:dyDescent="0.45">
      <c r="A107" s="111">
        <v>15</v>
      </c>
      <c r="B107" s="114">
        <v>5</v>
      </c>
      <c r="C107" s="47"/>
      <c r="D107" s="226">
        <v>2</v>
      </c>
      <c r="E107" s="227">
        <f t="shared" ref="E107:E110" si="2">A107</f>
        <v>15</v>
      </c>
      <c r="F107" s="353" t="str">
        <f>IF(A107="","",(VLOOKUP(A107,[1]生徒名簿表!B:C,2,0)))</f>
        <v>教育太郎15</v>
      </c>
      <c r="G107" s="354"/>
      <c r="H107" s="355"/>
      <c r="I107" s="147" t="s">
        <v>6</v>
      </c>
      <c r="J107" s="147" t="s">
        <v>5</v>
      </c>
      <c r="K107" s="228" t="str">
        <f>IF(A107="","",(VLOOKUP(A107,[1]生徒名簿表!B:D,3,0)))</f>
        <v>入</v>
      </c>
      <c r="L107" s="226">
        <v>27</v>
      </c>
      <c r="M107" s="227">
        <f t="shared" ref="M107:M110" si="3">B107</f>
        <v>5</v>
      </c>
      <c r="N107" s="353" t="str">
        <f>IF(B107="","",(VLOOKUP(B107,[1]生徒名簿表!B:C,2,0)))</f>
        <v>教育太郎5</v>
      </c>
      <c r="O107" s="354"/>
      <c r="P107" s="354"/>
      <c r="Q107" s="354"/>
      <c r="R107" s="355"/>
      <c r="S107" s="147" t="s">
        <v>6</v>
      </c>
      <c r="T107" s="147" t="s">
        <v>5</v>
      </c>
      <c r="U107" s="228" t="str">
        <f>IF(B107="","",(VLOOKUP(B107,[1]生徒名簿表!B:D,3,0)))</f>
        <v>入</v>
      </c>
    </row>
    <row r="108" spans="1:21" ht="26.4" customHeight="1" x14ac:dyDescent="0.45">
      <c r="A108" s="111"/>
      <c r="B108" s="114">
        <v>3</v>
      </c>
      <c r="C108" s="47"/>
      <c r="D108" s="226">
        <v>3</v>
      </c>
      <c r="E108" s="227">
        <f t="shared" si="2"/>
        <v>0</v>
      </c>
      <c r="F108" s="353" t="str">
        <f>IF(A108="","",(VLOOKUP(A108,[1]生徒名簿表!B:C,2,0)))</f>
        <v/>
      </c>
      <c r="G108" s="354"/>
      <c r="H108" s="355"/>
      <c r="I108" s="147" t="s">
        <v>6</v>
      </c>
      <c r="J108" s="147" t="s">
        <v>5</v>
      </c>
      <c r="K108" s="228" t="str">
        <f>IF(A108="","",(VLOOKUP(A108,[1]生徒名簿表!B:D,3,0)))</f>
        <v/>
      </c>
      <c r="L108" s="226">
        <v>28</v>
      </c>
      <c r="M108" s="227">
        <f t="shared" si="3"/>
        <v>3</v>
      </c>
      <c r="N108" s="353" t="str">
        <f>IF(B108="","",(VLOOKUP(B108,[1]生徒名簿表!B:C,2,0)))</f>
        <v>教育太郎3</v>
      </c>
      <c r="O108" s="354"/>
      <c r="P108" s="354"/>
      <c r="Q108" s="354"/>
      <c r="R108" s="355"/>
      <c r="S108" s="147" t="s">
        <v>6</v>
      </c>
      <c r="T108" s="147" t="s">
        <v>5</v>
      </c>
      <c r="U108" s="228" t="str">
        <f>IF(B108="","",(VLOOKUP(B108,[1]生徒名簿表!B:D,3,0)))</f>
        <v>入</v>
      </c>
    </row>
    <row r="109" spans="1:21" x14ac:dyDescent="0.45">
      <c r="A109" s="111"/>
      <c r="B109" s="114">
        <v>55</v>
      </c>
      <c r="D109" s="226">
        <v>4</v>
      </c>
      <c r="E109" s="227">
        <f t="shared" si="2"/>
        <v>0</v>
      </c>
      <c r="F109" s="353" t="str">
        <f>IF(A109="","",(VLOOKUP(A109,[1]生徒名簿表!B:C,2,0)))</f>
        <v/>
      </c>
      <c r="G109" s="354"/>
      <c r="H109" s="355"/>
      <c r="I109" s="147" t="s">
        <v>6</v>
      </c>
      <c r="J109" s="147" t="s">
        <v>5</v>
      </c>
      <c r="K109" s="228" t="str">
        <f>IF(A109="","",(VLOOKUP(A109,[1]生徒名簿表!B:D,3,0)))</f>
        <v/>
      </c>
      <c r="L109" s="226">
        <v>29</v>
      </c>
      <c r="M109" s="229">
        <f t="shared" si="3"/>
        <v>55</v>
      </c>
      <c r="N109" s="356" t="e">
        <f>IF(B109="","",(VLOOKUP(B109,[1]生徒名簿表!B:C,2,0)))</f>
        <v>#N/A</v>
      </c>
      <c r="O109" s="357"/>
      <c r="P109" s="357"/>
      <c r="Q109" s="357"/>
      <c r="R109" s="358"/>
      <c r="S109" s="147" t="s">
        <v>6</v>
      </c>
      <c r="T109" s="147" t="s">
        <v>5</v>
      </c>
      <c r="U109" s="230" t="e">
        <f>IF(B109="","",(VLOOKUP(B109,[1]生徒名簿表!B:D,3,0)))</f>
        <v>#N/A</v>
      </c>
    </row>
    <row r="110" spans="1:21" x14ac:dyDescent="0.45">
      <c r="A110" s="111">
        <v>70</v>
      </c>
      <c r="B110" s="114"/>
      <c r="D110" s="226">
        <v>5</v>
      </c>
      <c r="E110" s="229">
        <f t="shared" si="2"/>
        <v>70</v>
      </c>
      <c r="F110" s="356" t="e">
        <f>IF(A110="","",(VLOOKUP(A110,[1]生徒名簿表!B:C,2,0)))</f>
        <v>#N/A</v>
      </c>
      <c r="G110" s="357"/>
      <c r="H110" s="358"/>
      <c r="I110" s="147" t="s">
        <v>6</v>
      </c>
      <c r="J110" s="147" t="s">
        <v>5</v>
      </c>
      <c r="K110" s="230" t="e">
        <f>IF(A110="","",(VLOOKUP(A110,[1]生徒名簿表!B:D,3,0)))</f>
        <v>#N/A</v>
      </c>
      <c r="L110" s="226">
        <v>30</v>
      </c>
      <c r="M110" s="227">
        <f t="shared" si="3"/>
        <v>0</v>
      </c>
      <c r="N110" s="353" t="str">
        <f>IF(B110="","",(VLOOKUP(B110,[1]生徒名簿表!B:C,2,0)))</f>
        <v/>
      </c>
      <c r="O110" s="354"/>
      <c r="P110" s="354"/>
      <c r="Q110" s="354"/>
      <c r="R110" s="355"/>
      <c r="S110" s="147" t="s">
        <v>6</v>
      </c>
      <c r="T110" s="147" t="s">
        <v>5</v>
      </c>
      <c r="U110" s="228" t="str">
        <f>IF(B110="","",(VLOOKUP(B110,[1]生徒名簿表!B:D,3,0)))</f>
        <v/>
      </c>
    </row>
    <row r="111" spans="1:21" x14ac:dyDescent="0.45">
      <c r="E111" s="189" t="s">
        <v>727</v>
      </c>
      <c r="K111" s="214"/>
      <c r="L111" s="189" t="s">
        <v>728</v>
      </c>
    </row>
    <row r="112" spans="1:21" ht="22.8" thickBot="1" x14ac:dyDescent="0.5">
      <c r="C112" s="191"/>
    </row>
    <row r="113" spans="3:21" x14ac:dyDescent="0.45">
      <c r="C113" s="191"/>
      <c r="D113" s="359" t="s">
        <v>712</v>
      </c>
      <c r="E113" s="359"/>
      <c r="F113" s="359"/>
      <c r="G113" s="359"/>
      <c r="H113" s="359"/>
      <c r="I113" s="359"/>
      <c r="J113" s="359"/>
      <c r="K113" s="360"/>
      <c r="L113" s="361" t="s">
        <v>0</v>
      </c>
      <c r="M113" s="362"/>
      <c r="N113" s="363"/>
      <c r="O113" s="367"/>
      <c r="P113" s="368"/>
      <c r="Q113" s="368"/>
      <c r="R113" s="368"/>
      <c r="S113" s="368"/>
      <c r="T113" s="368"/>
      <c r="U113" s="369"/>
    </row>
    <row r="114" spans="3:21" ht="22.8" thickBot="1" x14ac:dyDescent="0.5">
      <c r="C114" s="191"/>
      <c r="D114" s="359"/>
      <c r="E114" s="359"/>
      <c r="F114" s="359"/>
      <c r="G114" s="359"/>
      <c r="H114" s="359"/>
      <c r="I114" s="359"/>
      <c r="J114" s="359"/>
      <c r="K114" s="360"/>
      <c r="L114" s="364"/>
      <c r="M114" s="365"/>
      <c r="N114" s="366"/>
      <c r="O114" s="370"/>
      <c r="P114" s="371"/>
      <c r="Q114" s="371"/>
      <c r="R114" s="371"/>
      <c r="S114" s="371"/>
      <c r="T114" s="371"/>
      <c r="U114" s="372"/>
    </row>
    <row r="115" spans="3:21" ht="6" customHeight="1" x14ac:dyDescent="0.45">
      <c r="C115" s="191"/>
      <c r="D115" s="188"/>
      <c r="E115" s="188"/>
      <c r="F115" s="188"/>
      <c r="G115" s="188"/>
      <c r="H115" s="188"/>
      <c r="I115" s="188"/>
    </row>
    <row r="116" spans="3:21" x14ac:dyDescent="0.45">
      <c r="C116" s="191"/>
      <c r="D116" s="188"/>
      <c r="E116" s="188"/>
      <c r="F116" s="188"/>
      <c r="G116" s="188"/>
      <c r="H116" s="188"/>
      <c r="I116" s="188"/>
    </row>
    <row r="117" spans="3:21" x14ac:dyDescent="0.45">
      <c r="D117" s="188"/>
      <c r="E117" s="188"/>
      <c r="F117" s="188"/>
      <c r="G117" s="188"/>
      <c r="H117" s="188"/>
      <c r="I117" s="188"/>
    </row>
    <row r="118" spans="3:21" x14ac:dyDescent="0.45">
      <c r="D118" s="373"/>
      <c r="E118" s="373"/>
      <c r="F118" s="373"/>
      <c r="G118" s="373"/>
    </row>
    <row r="120" spans="3:21" ht="5.4" customHeight="1" x14ac:dyDescent="0.45"/>
    <row r="121" spans="3:21" x14ac:dyDescent="0.45">
      <c r="C121" s="191"/>
      <c r="E121" s="188"/>
      <c r="F121" s="188"/>
      <c r="G121" s="188"/>
      <c r="H121" s="188"/>
    </row>
    <row r="122" spans="3:21" x14ac:dyDescent="0.45">
      <c r="C122" s="191"/>
      <c r="E122" s="188"/>
      <c r="F122" s="188"/>
      <c r="G122" s="188"/>
      <c r="H122" s="188"/>
    </row>
    <row r="123" spans="3:21" ht="6.6" customHeight="1" x14ac:dyDescent="0.45">
      <c r="C123" s="191"/>
      <c r="D123" s="374"/>
      <c r="E123" s="374"/>
      <c r="F123" s="375"/>
      <c r="G123" s="375"/>
    </row>
    <row r="124" spans="3:21" x14ac:dyDescent="0.45">
      <c r="C124" s="191"/>
      <c r="E124" s="188"/>
      <c r="F124" s="188"/>
      <c r="G124" s="188"/>
      <c r="H124" s="220"/>
    </row>
    <row r="125" spans="3:21" x14ac:dyDescent="0.45">
      <c r="E125" s="188"/>
      <c r="F125" s="188"/>
      <c r="G125" s="188"/>
      <c r="H125" s="220"/>
    </row>
    <row r="126" spans="3:21" ht="9" customHeight="1" x14ac:dyDescent="0.45">
      <c r="C126" s="191"/>
      <c r="D126" s="373"/>
      <c r="E126" s="373"/>
      <c r="F126" s="373"/>
      <c r="G126" s="373"/>
      <c r="H126" s="373"/>
      <c r="I126"/>
      <c r="J126"/>
    </row>
    <row r="127" spans="3:21" x14ac:dyDescent="0.45">
      <c r="C127" s="191"/>
    </row>
    <row r="128" spans="3:21" x14ac:dyDescent="0.45">
      <c r="D128" s="188"/>
      <c r="E128" s="188"/>
      <c r="F128" s="188"/>
      <c r="G128" s="188"/>
      <c r="H128" s="188"/>
      <c r="I128" s="188"/>
    </row>
    <row r="132" spans="4:4" x14ac:dyDescent="0.45">
      <c r="D132" s="214"/>
    </row>
  </sheetData>
  <mergeCells count="80">
    <mergeCell ref="D118:E118"/>
    <mergeCell ref="F118:G118"/>
    <mergeCell ref="D123:E123"/>
    <mergeCell ref="F123:G123"/>
    <mergeCell ref="D126:E126"/>
    <mergeCell ref="F126:H126"/>
    <mergeCell ref="F110:H110"/>
    <mergeCell ref="N110:R110"/>
    <mergeCell ref="D113:K114"/>
    <mergeCell ref="L113:N114"/>
    <mergeCell ref="O113:U114"/>
    <mergeCell ref="F107:H107"/>
    <mergeCell ref="N107:R107"/>
    <mergeCell ref="F108:H108"/>
    <mergeCell ref="N108:R108"/>
    <mergeCell ref="F109:H109"/>
    <mergeCell ref="N109:R109"/>
    <mergeCell ref="F105:H105"/>
    <mergeCell ref="I105:K105"/>
    <mergeCell ref="N105:R105"/>
    <mergeCell ref="S105:U105"/>
    <mergeCell ref="F106:H106"/>
    <mergeCell ref="N106:R106"/>
    <mergeCell ref="P102:Q102"/>
    <mergeCell ref="R102:U102"/>
    <mergeCell ref="A103:B104"/>
    <mergeCell ref="D103:E103"/>
    <mergeCell ref="F103:G103"/>
    <mergeCell ref="I103:J103"/>
    <mergeCell ref="K103:L103"/>
    <mergeCell ref="M103:O103"/>
    <mergeCell ref="P103:Q103"/>
    <mergeCell ref="D104:E104"/>
    <mergeCell ref="F104:G104"/>
    <mergeCell ref="I104:O104"/>
    <mergeCell ref="P104:Q104"/>
    <mergeCell ref="R104:U104"/>
    <mergeCell ref="D88:E88"/>
    <mergeCell ref="F88:G88"/>
    <mergeCell ref="D91:E91"/>
    <mergeCell ref="F91:H91"/>
    <mergeCell ref="D93:E93"/>
    <mergeCell ref="F93:H93"/>
    <mergeCell ref="D82:E82"/>
    <mergeCell ref="F82:G82"/>
    <mergeCell ref="A40:B40"/>
    <mergeCell ref="O40:P40"/>
    <mergeCell ref="A41:B41"/>
    <mergeCell ref="O41:P41"/>
    <mergeCell ref="A42:B42"/>
    <mergeCell ref="O42:P42"/>
    <mergeCell ref="A43:B43"/>
    <mergeCell ref="O43:P43"/>
    <mergeCell ref="B64:D64"/>
    <mergeCell ref="F64:H64"/>
    <mergeCell ref="J64:L64"/>
    <mergeCell ref="A33:O33"/>
    <mergeCell ref="A36:P36"/>
    <mergeCell ref="A38:B39"/>
    <mergeCell ref="C38:K38"/>
    <mergeCell ref="L38:N39"/>
    <mergeCell ref="O38:P39"/>
    <mergeCell ref="C39:E39"/>
    <mergeCell ref="F39:H39"/>
    <mergeCell ref="I39:K39"/>
    <mergeCell ref="I29:J29"/>
    <mergeCell ref="K29:P29"/>
    <mergeCell ref="C31:D31"/>
    <mergeCell ref="E31:H31"/>
    <mergeCell ref="J31:K31"/>
    <mergeCell ref="L31:O31"/>
    <mergeCell ref="C29:D29"/>
    <mergeCell ref="C30:D30"/>
    <mergeCell ref="E29:H29"/>
    <mergeCell ref="E30:H30"/>
    <mergeCell ref="C17:D17"/>
    <mergeCell ref="E17:F17"/>
    <mergeCell ref="C21:D21"/>
    <mergeCell ref="E21:G21"/>
    <mergeCell ref="A27:H27"/>
  </mergeCells>
  <phoneticPr fontId="1"/>
  <dataValidations count="4">
    <dataValidation type="list" allowBlank="1" showInputMessage="1" showErrorMessage="1" sqref="L66:L72 D66:D72 H66:H72" xr:uid="{2149ECD9-BA2B-4FDE-8381-76CA7B4A2EB6}">
      <formula1>"入,--,"</formula1>
    </dataValidation>
    <dataValidation type="whole" allowBlank="1" showInputMessage="1" showErrorMessage="1" sqref="F40:F42 I40:I42 C40:C42" xr:uid="{58AA90E7-B35D-463F-9EC1-EC32412F3B60}">
      <formula1>0</formula1>
      <formula2>500</formula2>
    </dataValidation>
    <dataValidation type="list" allowBlank="1" showInputMessage="1" showErrorMessage="1" sqref="F123" xr:uid="{DFAF36F9-513A-4EC2-9EC8-F87AB8FA7A74}">
      <formula1>"　--,小1,小2,小3,小4,小5,小6,中1,中2,中3,高1,高2,高3,"</formula1>
    </dataValidation>
    <dataValidation type="list" allowBlank="1" showInputMessage="1" showErrorMessage="1" sqref="F88 M103" xr:uid="{5693341B-FA2C-4D57-B5B9-B7E34B5D0D9D}">
      <formula1>"小1,小2,小3,小4,小5,小6,中1,中2,中3,"</formula1>
    </dataValidation>
  </dataValidations>
  <pageMargins left="0.70866141732283472" right="0.70866141732283472" top="0.74803149606299213" bottom="0.74803149606299213" header="0.31496062992125984" footer="0.31496062992125984"/>
  <pageSetup paperSize="9" scale="58" orientation="landscape" r:id="rId1"/>
  <rowBreaks count="3" manualBreakCount="3">
    <brk id="35" max="20" man="1"/>
    <brk id="52" max="20" man="1"/>
    <brk id="80"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CE7-E912-4600-ADAC-BB6D1E42EE2D}">
  <sheetPr>
    <tabColor rgb="FFD1F3FF"/>
  </sheetPr>
  <dimension ref="A1:G526"/>
  <sheetViews>
    <sheetView workbookViewId="0">
      <pane xSplit="5" ySplit="5" topLeftCell="F6" activePane="bottomRight" state="frozen"/>
      <selection pane="topRight" activeCell="F1" sqref="F1"/>
      <selection pane="bottomLeft" activeCell="A5" sqref="A5"/>
      <selection pane="bottomRight" activeCell="I471" sqref="I471"/>
    </sheetView>
  </sheetViews>
  <sheetFormatPr defaultColWidth="8.69921875" defaultRowHeight="13.2" x14ac:dyDescent="0.45"/>
  <cols>
    <col min="1" max="1" width="5.59765625" style="154" customWidth="1"/>
    <col min="2" max="2" width="32.796875" style="154" customWidth="1"/>
    <col min="3" max="4" width="12" style="154" customWidth="1"/>
    <col min="5" max="5" width="15.296875" style="155" customWidth="1"/>
    <col min="6" max="7" width="8.69921875" style="156"/>
    <col min="8" max="8" width="8.59765625" style="156" customWidth="1"/>
    <col min="9" max="16384" width="8.69921875" style="156"/>
  </cols>
  <sheetData>
    <row r="1" spans="1:7" s="155" customFormat="1" ht="17.399999999999999" customHeight="1" x14ac:dyDescent="0.45">
      <c r="A1" s="376" t="s">
        <v>27</v>
      </c>
      <c r="B1" s="376"/>
      <c r="C1" s="376"/>
      <c r="D1" s="246" t="s">
        <v>750</v>
      </c>
      <c r="E1" s="159" t="s">
        <v>752</v>
      </c>
    </row>
    <row r="2" spans="1:7" ht="17.399999999999999" customHeight="1" x14ac:dyDescent="0.45">
      <c r="A2" s="376"/>
      <c r="B2" s="376"/>
      <c r="C2" s="376"/>
      <c r="D2" s="246" t="s">
        <v>751</v>
      </c>
      <c r="E2" s="159" t="s">
        <v>753</v>
      </c>
    </row>
    <row r="3" spans="1:7" ht="17.399999999999999" customHeight="1" x14ac:dyDescent="0.45">
      <c r="A3" s="376"/>
      <c r="B3" s="376"/>
      <c r="C3" s="376"/>
      <c r="D3" s="245" t="s">
        <v>754</v>
      </c>
      <c r="E3" s="159" t="s">
        <v>755</v>
      </c>
      <c r="G3" s="244"/>
    </row>
    <row r="4" spans="1:7" ht="23.4" x14ac:dyDescent="0.45">
      <c r="A4" s="242" t="s">
        <v>28</v>
      </c>
      <c r="B4" s="238"/>
      <c r="C4" s="238"/>
      <c r="D4" s="238"/>
      <c r="E4" s="237"/>
    </row>
    <row r="5" spans="1:7" s="160" customFormat="1" ht="28.2" customHeight="1" x14ac:dyDescent="0.45">
      <c r="A5" s="157" t="s">
        <v>606</v>
      </c>
      <c r="B5" s="158" t="s">
        <v>29</v>
      </c>
      <c r="C5" s="158" t="s">
        <v>30</v>
      </c>
      <c r="D5" s="158" t="s">
        <v>31</v>
      </c>
      <c r="E5" s="159" t="s">
        <v>667</v>
      </c>
    </row>
    <row r="6" spans="1:7" ht="19.2" customHeight="1" x14ac:dyDescent="0.45">
      <c r="A6" s="161">
        <v>1</v>
      </c>
      <c r="B6" s="162" t="s">
        <v>32</v>
      </c>
      <c r="C6" s="163" t="s">
        <v>33</v>
      </c>
      <c r="D6" s="161" t="s">
        <v>34</v>
      </c>
      <c r="E6" s="164" t="str">
        <f>VLOOKUP(A6,[2]学校番号!$A:$H,8,0)</f>
        <v>028-635-3574</v>
      </c>
    </row>
    <row r="7" spans="1:7" ht="19.2" customHeight="1" x14ac:dyDescent="0.45">
      <c r="A7" s="161">
        <v>2</v>
      </c>
      <c r="B7" s="162" t="s">
        <v>35</v>
      </c>
      <c r="C7" s="163" t="s">
        <v>33</v>
      </c>
      <c r="D7" s="161" t="s">
        <v>34</v>
      </c>
      <c r="E7" s="164" t="str">
        <f>VLOOKUP(A7,[2]学校番号!$A:$H,8,0)</f>
        <v>028-650-4530</v>
      </c>
    </row>
    <row r="8" spans="1:7" ht="19.2" customHeight="1" x14ac:dyDescent="0.45">
      <c r="A8" s="161">
        <v>3</v>
      </c>
      <c r="B8" s="162" t="s">
        <v>36</v>
      </c>
      <c r="C8" s="163" t="s">
        <v>33</v>
      </c>
      <c r="D8" s="161" t="s">
        <v>34</v>
      </c>
      <c r="E8" s="164" t="str">
        <f>VLOOKUP(A8,[2]学校番号!$A:$H,8,0)</f>
        <v>028-651-2782</v>
      </c>
    </row>
    <row r="9" spans="1:7" ht="19.2" customHeight="1" x14ac:dyDescent="0.45">
      <c r="A9" s="161">
        <v>4</v>
      </c>
      <c r="B9" s="162" t="s">
        <v>37</v>
      </c>
      <c r="C9" s="163" t="s">
        <v>33</v>
      </c>
      <c r="D9" s="161" t="s">
        <v>34</v>
      </c>
      <c r="E9" s="164" t="str">
        <f>VLOOKUP(A9,[2]学校番号!$A:$H,8,0)</f>
        <v>028-651-2348</v>
      </c>
    </row>
    <row r="10" spans="1:7" ht="19.2" customHeight="1" x14ac:dyDescent="0.45">
      <c r="A10" s="161">
        <v>5</v>
      </c>
      <c r="B10" s="162" t="s">
        <v>38</v>
      </c>
      <c r="C10" s="163" t="s">
        <v>33</v>
      </c>
      <c r="D10" s="161" t="s">
        <v>34</v>
      </c>
      <c r="E10" s="164" t="str">
        <f>VLOOKUP(A10,[2]学校番号!$A:$H,8,0)</f>
        <v>028-634-4424</v>
      </c>
    </row>
    <row r="11" spans="1:7" ht="19.2" customHeight="1" x14ac:dyDescent="0.45">
      <c r="A11" s="161">
        <v>6</v>
      </c>
      <c r="B11" s="162" t="s">
        <v>39</v>
      </c>
      <c r="C11" s="163" t="s">
        <v>33</v>
      </c>
      <c r="D11" s="161" t="s">
        <v>34</v>
      </c>
      <c r="E11" s="164" t="str">
        <f>VLOOKUP(A11,[2]学校番号!$A:$H,8,0)</f>
        <v>028-650-6096</v>
      </c>
    </row>
    <row r="12" spans="1:7" ht="19.2" customHeight="1" x14ac:dyDescent="0.45">
      <c r="A12" s="161">
        <v>7</v>
      </c>
      <c r="B12" s="162" t="s">
        <v>40</v>
      </c>
      <c r="C12" s="163" t="s">
        <v>33</v>
      </c>
      <c r="D12" s="161" t="s">
        <v>34</v>
      </c>
      <c r="E12" s="164" t="str">
        <f>VLOOKUP(A12,[2]学校番号!$A:$H,8,0)</f>
        <v>028-651-2781</v>
      </c>
    </row>
    <row r="13" spans="1:7" ht="19.2" customHeight="1" x14ac:dyDescent="0.45">
      <c r="A13" s="161">
        <v>8</v>
      </c>
      <c r="B13" s="162" t="s">
        <v>41</v>
      </c>
      <c r="C13" s="163" t="s">
        <v>33</v>
      </c>
      <c r="D13" s="161" t="s">
        <v>34</v>
      </c>
      <c r="E13" s="164" t="str">
        <f>VLOOKUP(A13,[2]学校番号!$A:$H,8,0)</f>
        <v>028-650-4338</v>
      </c>
    </row>
    <row r="14" spans="1:7" ht="19.2" customHeight="1" x14ac:dyDescent="0.45">
      <c r="A14" s="161">
        <v>9</v>
      </c>
      <c r="B14" s="162" t="s">
        <v>42</v>
      </c>
      <c r="C14" s="163" t="s">
        <v>33</v>
      </c>
      <c r="D14" s="161" t="s">
        <v>34</v>
      </c>
      <c r="E14" s="164" t="str">
        <f>VLOOKUP(A14,[2]学校番号!$A:$H,8,0)</f>
        <v>028-658-1476</v>
      </c>
    </row>
    <row r="15" spans="1:7" ht="19.2" customHeight="1" x14ac:dyDescent="0.45">
      <c r="A15" s="161">
        <v>10</v>
      </c>
      <c r="B15" s="162" t="s">
        <v>43</v>
      </c>
      <c r="C15" s="163" t="s">
        <v>33</v>
      </c>
      <c r="D15" s="161" t="s">
        <v>34</v>
      </c>
      <c r="E15" s="164" t="str">
        <f>VLOOKUP(A15,[2]学校番号!$A:$H,8,0)</f>
        <v>028-634-4495</v>
      </c>
    </row>
    <row r="16" spans="1:7" ht="19.2" customHeight="1" x14ac:dyDescent="0.45">
      <c r="A16" s="161">
        <v>11</v>
      </c>
      <c r="B16" s="162" t="s">
        <v>44</v>
      </c>
      <c r="C16" s="163" t="s">
        <v>33</v>
      </c>
      <c r="D16" s="161" t="s">
        <v>34</v>
      </c>
      <c r="E16" s="164" t="str">
        <f>VLOOKUP(A16,[2]学校番号!$A:$H,8,0)</f>
        <v>028-650-4531</v>
      </c>
    </row>
    <row r="17" spans="1:5" ht="19.2" customHeight="1" x14ac:dyDescent="0.45">
      <c r="A17" s="161">
        <v>12</v>
      </c>
      <c r="B17" s="162" t="s">
        <v>45</v>
      </c>
      <c r="C17" s="163" t="s">
        <v>33</v>
      </c>
      <c r="D17" s="161" t="s">
        <v>34</v>
      </c>
      <c r="E17" s="164" t="str">
        <f>VLOOKUP(A17,[2]学校番号!$A:$H,8,0)</f>
        <v>028-621-7203</v>
      </c>
    </row>
    <row r="18" spans="1:5" ht="19.2" customHeight="1" x14ac:dyDescent="0.45">
      <c r="A18" s="161">
        <v>13</v>
      </c>
      <c r="B18" s="162" t="s">
        <v>46</v>
      </c>
      <c r="C18" s="163" t="s">
        <v>33</v>
      </c>
      <c r="D18" s="161" t="s">
        <v>34</v>
      </c>
      <c r="E18" s="164" t="str">
        <f>VLOOKUP(A18,[2]学校番号!$A:$H,8,0)</f>
        <v>028-651-2071</v>
      </c>
    </row>
    <row r="19" spans="1:5" ht="19.2" customHeight="1" x14ac:dyDescent="0.45">
      <c r="A19" s="161">
        <v>14</v>
      </c>
      <c r="B19" s="162" t="s">
        <v>47</v>
      </c>
      <c r="C19" s="163" t="s">
        <v>33</v>
      </c>
      <c r="D19" s="161" t="s">
        <v>34</v>
      </c>
      <c r="E19" s="164" t="str">
        <f>VLOOKUP(A19,[2]学校番号!$A:$H,8,0)</f>
        <v>028-651-2011</v>
      </c>
    </row>
    <row r="20" spans="1:5" ht="19.2" customHeight="1" x14ac:dyDescent="0.45">
      <c r="A20" s="161">
        <v>15</v>
      </c>
      <c r="B20" s="162" t="s">
        <v>48</v>
      </c>
      <c r="C20" s="163" t="s">
        <v>33</v>
      </c>
      <c r="D20" s="161" t="s">
        <v>34</v>
      </c>
      <c r="E20" s="164" t="str">
        <f>VLOOKUP(A20,[2]学校番号!$A:$H,8,0)</f>
        <v>028-661-2342</v>
      </c>
    </row>
    <row r="21" spans="1:5" ht="19.2" customHeight="1" x14ac:dyDescent="0.45">
      <c r="A21" s="161">
        <v>16</v>
      </c>
      <c r="B21" s="162" t="s">
        <v>49</v>
      </c>
      <c r="C21" s="163" t="s">
        <v>33</v>
      </c>
      <c r="D21" s="161" t="s">
        <v>34</v>
      </c>
      <c r="E21" s="164" t="str">
        <f>VLOOKUP(A21,[2]学校番号!$A:$H,8,0)</f>
        <v>028-683-1588</v>
      </c>
    </row>
    <row r="22" spans="1:5" ht="19.2" customHeight="1" x14ac:dyDescent="0.45">
      <c r="A22" s="161">
        <v>17</v>
      </c>
      <c r="B22" s="162" t="s">
        <v>50</v>
      </c>
      <c r="C22" s="163" t="s">
        <v>33</v>
      </c>
      <c r="D22" s="161" t="s">
        <v>34</v>
      </c>
      <c r="E22" s="164" t="str">
        <f>VLOOKUP(A22,[2]学校番号!$A:$H,8,0)</f>
        <v>028-684-3415</v>
      </c>
    </row>
    <row r="23" spans="1:5" ht="19.2" customHeight="1" x14ac:dyDescent="0.45">
      <c r="A23" s="161">
        <v>18</v>
      </c>
      <c r="B23" s="162" t="s">
        <v>51</v>
      </c>
      <c r="C23" s="163" t="s">
        <v>33</v>
      </c>
      <c r="D23" s="161" t="s">
        <v>34</v>
      </c>
      <c r="E23" s="164" t="str">
        <f>VLOOKUP(A23,[2]学校番号!$A:$H,8,0)</f>
        <v>028-651-2002</v>
      </c>
    </row>
    <row r="24" spans="1:5" ht="19.2" customHeight="1" x14ac:dyDescent="0.45">
      <c r="A24" s="161">
        <v>19</v>
      </c>
      <c r="B24" s="162" t="s">
        <v>52</v>
      </c>
      <c r="C24" s="163" t="s">
        <v>33</v>
      </c>
      <c r="D24" s="161" t="s">
        <v>34</v>
      </c>
      <c r="E24" s="164" t="str">
        <f>VLOOKUP(A24,[2]学校番号!$A:$H,8,0)</f>
        <v>028-683-5241</v>
      </c>
    </row>
    <row r="25" spans="1:5" ht="19.2" customHeight="1" x14ac:dyDescent="0.45">
      <c r="A25" s="161">
        <v>20</v>
      </c>
      <c r="B25" s="162" t="s">
        <v>53</v>
      </c>
      <c r="C25" s="163" t="s">
        <v>33</v>
      </c>
      <c r="D25" s="161" t="s">
        <v>34</v>
      </c>
      <c r="E25" s="164" t="str">
        <f>VLOOKUP(A25,[2]学校番号!$A:$H,8,0)</f>
        <v>028-649-1344</v>
      </c>
    </row>
    <row r="26" spans="1:5" ht="19.2" customHeight="1" x14ac:dyDescent="0.45">
      <c r="A26" s="161">
        <v>21</v>
      </c>
      <c r="B26" s="162" t="s">
        <v>54</v>
      </c>
      <c r="C26" s="163" t="s">
        <v>33</v>
      </c>
      <c r="D26" s="161" t="s">
        <v>34</v>
      </c>
      <c r="E26" s="164" t="str">
        <f>VLOOKUP(A26,[2]学校番号!$A:$H,8,0)</f>
        <v>028-624-0579</v>
      </c>
    </row>
    <row r="27" spans="1:5" ht="19.2" customHeight="1" x14ac:dyDescent="0.45">
      <c r="A27" s="161">
        <v>22</v>
      </c>
      <c r="B27" s="162" t="s">
        <v>55</v>
      </c>
      <c r="C27" s="163" t="s">
        <v>33</v>
      </c>
      <c r="D27" s="161" t="s">
        <v>34</v>
      </c>
      <c r="E27" s="164" t="str">
        <f>VLOOKUP(A27,[2]学校番号!$A:$H,8,0)</f>
        <v>028-651-0366</v>
      </c>
    </row>
    <row r="28" spans="1:5" ht="19.2" customHeight="1" x14ac:dyDescent="0.45">
      <c r="A28" s="161">
        <v>23</v>
      </c>
      <c r="B28" s="162" t="s">
        <v>56</v>
      </c>
      <c r="C28" s="163" t="s">
        <v>33</v>
      </c>
      <c r="D28" s="161" t="s">
        <v>34</v>
      </c>
      <c r="E28" s="164" t="str">
        <f>VLOOKUP(A28,[2]学校番号!$A:$H,8,0)</f>
        <v>028-660-0860</v>
      </c>
    </row>
    <row r="29" spans="1:5" ht="19.2" customHeight="1" x14ac:dyDescent="0.45">
      <c r="A29" s="161">
        <v>24</v>
      </c>
      <c r="B29" s="162" t="s">
        <v>57</v>
      </c>
      <c r="C29" s="163" t="s">
        <v>33</v>
      </c>
      <c r="D29" s="161" t="s">
        <v>34</v>
      </c>
      <c r="E29" s="164" t="str">
        <f>VLOOKUP(A29,[2]学校番号!$A:$H,8,0)</f>
        <v>028-683-3472</v>
      </c>
    </row>
    <row r="30" spans="1:5" ht="19.2" customHeight="1" x14ac:dyDescent="0.45">
      <c r="A30" s="161">
        <v>25</v>
      </c>
      <c r="B30" s="162" t="s">
        <v>58</v>
      </c>
      <c r="C30" s="163" t="s">
        <v>33</v>
      </c>
      <c r="D30" s="161" t="s">
        <v>34</v>
      </c>
      <c r="E30" s="164" t="str">
        <f>VLOOKUP(A30,[2]学校番号!$A:$H,8,0)</f>
        <v>028-670-1206</v>
      </c>
    </row>
    <row r="31" spans="1:5" ht="19.2" customHeight="1" x14ac:dyDescent="0.45">
      <c r="A31" s="161">
        <v>26</v>
      </c>
      <c r="B31" s="162" t="s">
        <v>59</v>
      </c>
      <c r="C31" s="163" t="s">
        <v>33</v>
      </c>
      <c r="D31" s="161" t="s">
        <v>34</v>
      </c>
      <c r="E31" s="164" t="str">
        <f>VLOOKUP(A31,[2]学校番号!$A:$H,8,0)</f>
        <v>028-670-1242</v>
      </c>
    </row>
    <row r="32" spans="1:5" ht="19.2" customHeight="1" x14ac:dyDescent="0.45">
      <c r="A32" s="161">
        <v>27</v>
      </c>
      <c r="B32" s="162" t="s">
        <v>60</v>
      </c>
      <c r="C32" s="163" t="s">
        <v>33</v>
      </c>
      <c r="D32" s="161" t="s">
        <v>34</v>
      </c>
      <c r="E32" s="164" t="str">
        <f>VLOOKUP(A32,[2]学校番号!$A:$H,8,0)</f>
        <v>028-670-1366</v>
      </c>
    </row>
    <row r="33" spans="1:5" ht="19.2" customHeight="1" x14ac:dyDescent="0.45">
      <c r="A33" s="161">
        <v>28</v>
      </c>
      <c r="B33" s="162" t="s">
        <v>61</v>
      </c>
      <c r="C33" s="163" t="s">
        <v>33</v>
      </c>
      <c r="D33" s="161" t="s">
        <v>34</v>
      </c>
      <c r="E33" s="164" t="str">
        <f>VLOOKUP(A33,[2]学校番号!$A:$H,8,0)</f>
        <v>028-670-1103</v>
      </c>
    </row>
    <row r="34" spans="1:5" ht="19.2" customHeight="1" x14ac:dyDescent="0.45">
      <c r="A34" s="161">
        <v>29</v>
      </c>
      <c r="B34" s="162" t="s">
        <v>62</v>
      </c>
      <c r="C34" s="163" t="s">
        <v>33</v>
      </c>
      <c r="D34" s="161" t="s">
        <v>34</v>
      </c>
      <c r="E34" s="164" t="str">
        <f>VLOOKUP(A34,[2]学校番号!$A:$H,8,0)</f>
        <v>028-656-7910</v>
      </c>
    </row>
    <row r="35" spans="1:5" ht="19.2" customHeight="1" x14ac:dyDescent="0.45">
      <c r="A35" s="161">
        <v>30</v>
      </c>
      <c r="B35" s="162" t="s">
        <v>63</v>
      </c>
      <c r="C35" s="163" t="s">
        <v>33</v>
      </c>
      <c r="D35" s="161" t="s">
        <v>34</v>
      </c>
      <c r="E35" s="164" t="str">
        <f>VLOOKUP(A35,[2]学校番号!$A:$H,8,0)</f>
        <v>028-656-1493</v>
      </c>
    </row>
    <row r="36" spans="1:5" ht="19.2" customHeight="1" x14ac:dyDescent="0.45">
      <c r="A36" s="161">
        <v>31</v>
      </c>
      <c r="B36" s="162" t="s">
        <v>64</v>
      </c>
      <c r="C36" s="163" t="s">
        <v>33</v>
      </c>
      <c r="D36" s="161" t="s">
        <v>34</v>
      </c>
      <c r="E36" s="164" t="str">
        <f>VLOOKUP(A36,[2]学校番号!$A:$H,8,0)</f>
        <v>028-684-3416</v>
      </c>
    </row>
    <row r="37" spans="1:5" ht="19.2" customHeight="1" x14ac:dyDescent="0.45">
      <c r="A37" s="161">
        <v>32</v>
      </c>
      <c r="B37" s="162" t="s">
        <v>65</v>
      </c>
      <c r="C37" s="163" t="s">
        <v>33</v>
      </c>
      <c r="D37" s="161" t="s">
        <v>34</v>
      </c>
      <c r="E37" s="164" t="str">
        <f>VLOOKUP(A37,[2]学校番号!$A:$H,8,0)</f>
        <v>028-657-7247</v>
      </c>
    </row>
    <row r="38" spans="1:5" ht="19.2" customHeight="1" x14ac:dyDescent="0.45">
      <c r="A38" s="161">
        <v>33</v>
      </c>
      <c r="B38" s="162" t="s">
        <v>66</v>
      </c>
      <c r="C38" s="163" t="s">
        <v>33</v>
      </c>
      <c r="D38" s="161" t="s">
        <v>34</v>
      </c>
      <c r="E38" s="164" t="str">
        <f>VLOOKUP(A38,[2]学校番号!$A:$H,8,0)</f>
        <v>028-657-7248</v>
      </c>
    </row>
    <row r="39" spans="1:5" ht="19.2" customHeight="1" x14ac:dyDescent="0.45">
      <c r="A39" s="161">
        <v>34</v>
      </c>
      <c r="B39" s="162" t="s">
        <v>67</v>
      </c>
      <c r="C39" s="163" t="s">
        <v>33</v>
      </c>
      <c r="D39" s="161" t="s">
        <v>34</v>
      </c>
      <c r="E39" s="164" t="str">
        <f>VLOOKUP(A39,[2]学校番号!$A:$H,8,0)</f>
        <v>028-650-4199</v>
      </c>
    </row>
    <row r="40" spans="1:5" ht="19.2" customHeight="1" x14ac:dyDescent="0.45">
      <c r="A40" s="161">
        <v>35</v>
      </c>
      <c r="B40" s="162" t="s">
        <v>68</v>
      </c>
      <c r="C40" s="163" t="s">
        <v>33</v>
      </c>
      <c r="D40" s="161" t="s">
        <v>34</v>
      </c>
      <c r="E40" s="164" t="str">
        <f>VLOOKUP(A40,[2]学校番号!$A:$H,8,0)</f>
        <v>028-621-0373</v>
      </c>
    </row>
    <row r="41" spans="1:5" ht="19.2" customHeight="1" x14ac:dyDescent="0.45">
      <c r="A41" s="161">
        <v>36</v>
      </c>
      <c r="B41" s="162" t="s">
        <v>69</v>
      </c>
      <c r="C41" s="163" t="s">
        <v>33</v>
      </c>
      <c r="D41" s="161" t="s">
        <v>34</v>
      </c>
      <c r="E41" s="164" t="str">
        <f>VLOOKUP(A41,[2]学校番号!$A:$H,8,0)</f>
        <v>028-666-1260</v>
      </c>
    </row>
    <row r="42" spans="1:5" ht="19.2" customHeight="1" x14ac:dyDescent="0.45">
      <c r="A42" s="161">
        <v>37</v>
      </c>
      <c r="B42" s="162" t="s">
        <v>70</v>
      </c>
      <c r="C42" s="163" t="s">
        <v>33</v>
      </c>
      <c r="D42" s="161" t="s">
        <v>34</v>
      </c>
      <c r="E42" s="164" t="str">
        <f>VLOOKUP(A42,[2]学校番号!$A:$H,8,0)</f>
        <v>028-666-1130</v>
      </c>
    </row>
    <row r="43" spans="1:5" ht="19.2" customHeight="1" x14ac:dyDescent="0.45">
      <c r="A43" s="161">
        <v>38</v>
      </c>
      <c r="B43" s="162" t="s">
        <v>71</v>
      </c>
      <c r="C43" s="163" t="s">
        <v>33</v>
      </c>
      <c r="D43" s="161" t="s">
        <v>34</v>
      </c>
      <c r="E43" s="164" t="str">
        <f>VLOOKUP(A43,[2]学校番号!$A:$H,8,0)</f>
        <v>028-652-2447</v>
      </c>
    </row>
    <row r="44" spans="1:5" ht="19.2" customHeight="1" x14ac:dyDescent="0.45">
      <c r="A44" s="161">
        <v>39</v>
      </c>
      <c r="B44" s="162" t="s">
        <v>72</v>
      </c>
      <c r="C44" s="163" t="s">
        <v>33</v>
      </c>
      <c r="D44" s="161" t="s">
        <v>34</v>
      </c>
      <c r="E44" s="164" t="str">
        <f>VLOOKUP(A44,[2]学校番号!$A:$H,8,0)</f>
        <v>028-652-7250</v>
      </c>
    </row>
    <row r="45" spans="1:5" ht="19.2" customHeight="1" x14ac:dyDescent="0.45">
      <c r="A45" s="161">
        <v>40</v>
      </c>
      <c r="B45" s="162" t="s">
        <v>73</v>
      </c>
      <c r="C45" s="163" t="s">
        <v>33</v>
      </c>
      <c r="D45" s="161" t="s">
        <v>34</v>
      </c>
      <c r="E45" s="164" t="str">
        <f>VLOOKUP(A45,[2]学校番号!$A:$H,8,0)</f>
        <v>028-652-8079</v>
      </c>
    </row>
    <row r="46" spans="1:5" ht="19.2" customHeight="1" x14ac:dyDescent="0.45">
      <c r="A46" s="161">
        <v>41</v>
      </c>
      <c r="B46" s="162" t="s">
        <v>74</v>
      </c>
      <c r="C46" s="163" t="s">
        <v>33</v>
      </c>
      <c r="D46" s="161" t="s">
        <v>34</v>
      </c>
      <c r="E46" s="164" t="str">
        <f>VLOOKUP(A46,[2]学校番号!$A:$H,8,0)</f>
        <v>028-652-8069</v>
      </c>
    </row>
    <row r="47" spans="1:5" ht="19.2" customHeight="1" x14ac:dyDescent="0.45">
      <c r="A47" s="161">
        <v>42</v>
      </c>
      <c r="B47" s="162" t="s">
        <v>75</v>
      </c>
      <c r="C47" s="163" t="s">
        <v>33</v>
      </c>
      <c r="D47" s="161" t="s">
        <v>34</v>
      </c>
      <c r="E47" s="164" t="str">
        <f>VLOOKUP(A47,[2]学校番号!$A:$H,8,0)</f>
        <v>028-666-1126</v>
      </c>
    </row>
    <row r="48" spans="1:5" ht="19.2" customHeight="1" x14ac:dyDescent="0.45">
      <c r="A48" s="161">
        <v>43</v>
      </c>
      <c r="B48" s="162" t="s">
        <v>76</v>
      </c>
      <c r="C48" s="163" t="s">
        <v>33</v>
      </c>
      <c r="D48" s="161" t="s">
        <v>34</v>
      </c>
      <c r="E48" s="164" t="str">
        <f>VLOOKUP(A48,[2]学校番号!$A:$H,8,0)</f>
        <v>028-669-1030</v>
      </c>
    </row>
    <row r="49" spans="1:5" ht="19.2" customHeight="1" x14ac:dyDescent="0.45">
      <c r="A49" s="161">
        <v>44</v>
      </c>
      <c r="B49" s="162" t="s">
        <v>77</v>
      </c>
      <c r="C49" s="163" t="s">
        <v>33</v>
      </c>
      <c r="D49" s="161" t="s">
        <v>34</v>
      </c>
      <c r="E49" s="164" t="str">
        <f>VLOOKUP(A49,[2]学校番号!$A:$H,8,0)</f>
        <v>028-658-2930</v>
      </c>
    </row>
    <row r="50" spans="1:5" ht="19.2" customHeight="1" x14ac:dyDescent="0.45">
      <c r="A50" s="161">
        <v>45</v>
      </c>
      <c r="B50" s="162" t="s">
        <v>78</v>
      </c>
      <c r="C50" s="163" t="s">
        <v>33</v>
      </c>
      <c r="D50" s="161" t="s">
        <v>34</v>
      </c>
      <c r="E50" s="164" t="str">
        <f>VLOOKUP(A50,[2]学校番号!$A:$H,8,0)</f>
        <v>028-684-1054</v>
      </c>
    </row>
    <row r="51" spans="1:5" ht="19.2" customHeight="1" x14ac:dyDescent="0.45">
      <c r="A51" s="161">
        <v>46</v>
      </c>
      <c r="B51" s="162" t="s">
        <v>79</v>
      </c>
      <c r="C51" s="163" t="s">
        <v>33</v>
      </c>
      <c r="D51" s="161" t="s">
        <v>34</v>
      </c>
      <c r="E51" s="164" t="str">
        <f>VLOOKUP(A51,[2]学校番号!$A:$H,8,0)</f>
        <v>028-649-1054</v>
      </c>
    </row>
    <row r="52" spans="1:5" ht="19.2" customHeight="1" x14ac:dyDescent="0.45">
      <c r="A52" s="161">
        <v>47</v>
      </c>
      <c r="B52" s="162" t="s">
        <v>80</v>
      </c>
      <c r="C52" s="163" t="s">
        <v>33</v>
      </c>
      <c r="D52" s="161" t="s">
        <v>34</v>
      </c>
      <c r="E52" s="164" t="str">
        <f>VLOOKUP(A52,[2]学校番号!$A:$H,8,0)</f>
        <v>028-688-1563</v>
      </c>
    </row>
    <row r="53" spans="1:5" ht="19.2" customHeight="1" x14ac:dyDescent="0.45">
      <c r="A53" s="161">
        <v>48</v>
      </c>
      <c r="B53" s="162" t="s">
        <v>81</v>
      </c>
      <c r="C53" s="163" t="s">
        <v>33</v>
      </c>
      <c r="D53" s="161" t="s">
        <v>34</v>
      </c>
      <c r="E53" s="164" t="str">
        <f>VLOOKUP(A53,[2]学校番号!$A:$H,8,0)</f>
        <v>028-653-0498</v>
      </c>
    </row>
    <row r="54" spans="1:5" ht="19.2" customHeight="1" x14ac:dyDescent="0.45">
      <c r="A54" s="161">
        <v>49</v>
      </c>
      <c r="B54" s="162" t="s">
        <v>82</v>
      </c>
      <c r="C54" s="163" t="s">
        <v>33</v>
      </c>
      <c r="D54" s="161" t="s">
        <v>34</v>
      </c>
      <c r="E54" s="164" t="str">
        <f>VLOOKUP(A54,[2]学校番号!$A:$H,8,0)</f>
        <v>028-688-1156</v>
      </c>
    </row>
    <row r="55" spans="1:5" ht="19.2" customHeight="1" x14ac:dyDescent="0.45">
      <c r="A55" s="161">
        <v>50</v>
      </c>
      <c r="B55" s="162" t="s">
        <v>83</v>
      </c>
      <c r="C55" s="163" t="s">
        <v>33</v>
      </c>
      <c r="D55" s="161" t="s">
        <v>34</v>
      </c>
      <c r="E55" s="164" t="str">
        <f>VLOOKUP(A55,[2]学校番号!$A:$H,8,0)</f>
        <v>028-661-2691</v>
      </c>
    </row>
    <row r="56" spans="1:5" ht="19.2" customHeight="1" x14ac:dyDescent="0.45">
      <c r="A56" s="161">
        <v>51</v>
      </c>
      <c r="B56" s="162" t="s">
        <v>84</v>
      </c>
      <c r="C56" s="163" t="s">
        <v>33</v>
      </c>
      <c r="D56" s="161" t="s">
        <v>34</v>
      </c>
      <c r="E56" s="164" t="str">
        <f>VLOOKUP(A56,[2]学校番号!$A:$H,8,0)</f>
        <v>028-683-1177</v>
      </c>
    </row>
    <row r="57" spans="1:5" ht="19.2" customHeight="1" x14ac:dyDescent="0.45">
      <c r="A57" s="161">
        <v>52</v>
      </c>
      <c r="B57" s="162" t="s">
        <v>85</v>
      </c>
      <c r="C57" s="163" t="s">
        <v>33</v>
      </c>
      <c r="D57" s="161" t="s">
        <v>34</v>
      </c>
      <c r="E57" s="164" t="str">
        <f>VLOOKUP(A57,[2]学校番号!$A:$H,8,0)</f>
        <v>028-688-1562</v>
      </c>
    </row>
    <row r="58" spans="1:5" ht="19.2" customHeight="1" x14ac:dyDescent="0.45">
      <c r="A58" s="161">
        <v>53</v>
      </c>
      <c r="B58" s="162" t="s">
        <v>86</v>
      </c>
      <c r="C58" s="163" t="s">
        <v>33</v>
      </c>
      <c r="D58" s="161" t="s">
        <v>34</v>
      </c>
      <c r="E58" s="164" t="str">
        <f>VLOOKUP(A58,[2]学校番号!$A:$H,8,0)</f>
        <v>028-684-3417</v>
      </c>
    </row>
    <row r="59" spans="1:5" ht="19.2" customHeight="1" x14ac:dyDescent="0.45">
      <c r="A59" s="161">
        <v>54</v>
      </c>
      <c r="B59" s="162" t="s">
        <v>87</v>
      </c>
      <c r="C59" s="163" t="s">
        <v>33</v>
      </c>
      <c r="D59" s="161" t="s">
        <v>34</v>
      </c>
      <c r="E59" s="164" t="str">
        <f>VLOOKUP(A59,[2]学校番号!$A:$H,8,0)</f>
        <v>028-657-7214</v>
      </c>
    </row>
    <row r="60" spans="1:5" ht="19.2" customHeight="1" x14ac:dyDescent="0.45">
      <c r="A60" s="161">
        <v>55</v>
      </c>
      <c r="B60" s="162" t="s">
        <v>88</v>
      </c>
      <c r="C60" s="163" t="s">
        <v>33</v>
      </c>
      <c r="D60" s="161" t="s">
        <v>34</v>
      </c>
      <c r="E60" s="164" t="str">
        <f>VLOOKUP(A60,[2]学校番号!$A:$H,8,0)</f>
        <v>028-666-1288</v>
      </c>
    </row>
    <row r="61" spans="1:5" ht="19.2" customHeight="1" x14ac:dyDescent="0.45">
      <c r="A61" s="161">
        <v>56</v>
      </c>
      <c r="B61" s="162" t="s">
        <v>89</v>
      </c>
      <c r="C61" s="163" t="s">
        <v>33</v>
      </c>
      <c r="D61" s="161" t="s">
        <v>34</v>
      </c>
      <c r="E61" s="164" t="str">
        <f>VLOOKUP(A61,[2]学校番号!$A:$H,8,0)</f>
        <v>028-688-1543</v>
      </c>
    </row>
    <row r="62" spans="1:5" ht="19.2" customHeight="1" x14ac:dyDescent="0.45">
      <c r="A62" s="161">
        <v>57</v>
      </c>
      <c r="B62" s="162" t="s">
        <v>90</v>
      </c>
      <c r="C62" s="163" t="s">
        <v>33</v>
      </c>
      <c r="D62" s="161" t="s">
        <v>34</v>
      </c>
      <c r="E62" s="164" t="str">
        <f>VLOOKUP(A62,[2]学校番号!$A:$H,8,0)</f>
        <v>028-661-2022</v>
      </c>
    </row>
    <row r="63" spans="1:5" ht="19.2" customHeight="1" x14ac:dyDescent="0.45">
      <c r="A63" s="161">
        <v>58</v>
      </c>
      <c r="B63" s="162" t="s">
        <v>91</v>
      </c>
      <c r="C63" s="163" t="s">
        <v>33</v>
      </c>
      <c r="D63" s="161" t="s">
        <v>34</v>
      </c>
      <c r="E63" s="164" t="str">
        <f>VLOOKUP(A63,[2]学校番号!$A:$H,8,0)</f>
        <v>028-650-4633</v>
      </c>
    </row>
    <row r="64" spans="1:5" ht="19.2" customHeight="1" x14ac:dyDescent="0.45">
      <c r="A64" s="161">
        <v>59</v>
      </c>
      <c r="B64" s="162" t="s">
        <v>92</v>
      </c>
      <c r="C64" s="163" t="s">
        <v>33</v>
      </c>
      <c r="D64" s="161" t="s">
        <v>34</v>
      </c>
      <c r="E64" s="164" t="str">
        <f>VLOOKUP(A64,[2]学校番号!$A:$H,8,0)</f>
        <v>028-650-4339</v>
      </c>
    </row>
    <row r="65" spans="1:5" ht="19.2" customHeight="1" x14ac:dyDescent="0.45">
      <c r="A65" s="161">
        <v>60</v>
      </c>
      <c r="B65" s="162" t="s">
        <v>93</v>
      </c>
      <c r="C65" s="163" t="s">
        <v>33</v>
      </c>
      <c r="D65" s="161" t="s">
        <v>34</v>
      </c>
      <c r="E65" s="164" t="str">
        <f>VLOOKUP(A65,[2]学校番号!$A:$H,8,0)</f>
        <v>028-674-4609</v>
      </c>
    </row>
    <row r="66" spans="1:5" ht="19.2" customHeight="1" x14ac:dyDescent="0.45">
      <c r="A66" s="161">
        <v>61</v>
      </c>
      <c r="B66" s="162" t="s">
        <v>94</v>
      </c>
      <c r="C66" s="163" t="s">
        <v>33</v>
      </c>
      <c r="D66" s="161" t="s">
        <v>34</v>
      </c>
      <c r="E66" s="164" t="str">
        <f>VLOOKUP(A66,[2]学校番号!$A:$H,8,0)</f>
        <v>028-674-4604</v>
      </c>
    </row>
    <row r="67" spans="1:5" ht="19.2" customHeight="1" x14ac:dyDescent="0.45">
      <c r="A67" s="161">
        <v>62</v>
      </c>
      <c r="B67" s="162" t="s">
        <v>95</v>
      </c>
      <c r="C67" s="163" t="s">
        <v>33</v>
      </c>
      <c r="D67" s="161" t="s">
        <v>34</v>
      </c>
      <c r="E67" s="164" t="str">
        <f>VLOOKUP(A67,[2]学校番号!$A:$H,8,0)</f>
        <v>028-674-4608</v>
      </c>
    </row>
    <row r="68" spans="1:5" ht="19.2" customHeight="1" x14ac:dyDescent="0.45">
      <c r="A68" s="161">
        <v>63</v>
      </c>
      <c r="B68" s="162" t="s">
        <v>96</v>
      </c>
      <c r="C68" s="163" t="s">
        <v>33</v>
      </c>
      <c r="D68" s="161" t="s">
        <v>34</v>
      </c>
      <c r="E68" s="164" t="str">
        <f>VLOOKUP(A68,[2]学校番号!$A:$H,8,0)</f>
        <v>028-673-9342</v>
      </c>
    </row>
    <row r="69" spans="1:5" ht="19.2" customHeight="1" x14ac:dyDescent="0.45">
      <c r="A69" s="161">
        <v>64</v>
      </c>
      <c r="B69" s="162" t="s">
        <v>97</v>
      </c>
      <c r="C69" s="163" t="s">
        <v>33</v>
      </c>
      <c r="D69" s="161" t="s">
        <v>34</v>
      </c>
      <c r="E69" s="164" t="str">
        <f>VLOOKUP(A69,[2]学校番号!$A:$H,8,0)</f>
        <v>028-673-9347</v>
      </c>
    </row>
    <row r="70" spans="1:5" ht="19.2" customHeight="1" x14ac:dyDescent="0.45">
      <c r="A70" s="161">
        <v>65</v>
      </c>
      <c r="B70" s="162" t="s">
        <v>98</v>
      </c>
      <c r="C70" s="163" t="s">
        <v>33</v>
      </c>
      <c r="D70" s="161" t="s">
        <v>34</v>
      </c>
      <c r="E70" s="164" t="str">
        <f>VLOOKUP(A70,[2]学校番号!$A:$H,8,0)</f>
        <v>028-672-3269</v>
      </c>
    </row>
    <row r="71" spans="1:5" ht="19.2" customHeight="1" x14ac:dyDescent="0.45">
      <c r="A71" s="161">
        <v>66</v>
      </c>
      <c r="B71" s="162" t="s">
        <v>99</v>
      </c>
      <c r="C71" s="163" t="s">
        <v>33</v>
      </c>
      <c r="D71" s="161" t="s">
        <v>34</v>
      </c>
      <c r="E71" s="164" t="str">
        <f>VLOOKUP(A71,[2]学校番号!$A:$H,8,0)</f>
        <v>028-673-9348</v>
      </c>
    </row>
    <row r="72" spans="1:5" ht="19.2" customHeight="1" x14ac:dyDescent="0.45">
      <c r="A72" s="161">
        <v>67</v>
      </c>
      <c r="B72" s="162" t="s">
        <v>100</v>
      </c>
      <c r="C72" s="163" t="s">
        <v>33</v>
      </c>
      <c r="D72" s="161" t="s">
        <v>34</v>
      </c>
      <c r="E72" s="164" t="str">
        <f>VLOOKUP(A72,[2]学校番号!$A:$H,8,0)</f>
        <v>028-673-9349</v>
      </c>
    </row>
    <row r="73" spans="1:5" ht="19.2" customHeight="1" x14ac:dyDescent="0.45">
      <c r="A73" s="161">
        <v>68</v>
      </c>
      <c r="B73" s="162" t="s">
        <v>101</v>
      </c>
      <c r="C73" s="163" t="s">
        <v>33</v>
      </c>
      <c r="D73" s="161" t="s">
        <v>34</v>
      </c>
      <c r="E73" s="164" t="str">
        <f>VLOOKUP(A73,[2]学校番号!$A:$H,8,0)</f>
        <v>028-672-3380</v>
      </c>
    </row>
    <row r="74" spans="1:5" ht="19.2" customHeight="1" x14ac:dyDescent="0.45">
      <c r="A74" s="161">
        <v>69</v>
      </c>
      <c r="B74" s="162" t="s">
        <v>102</v>
      </c>
      <c r="C74" s="163" t="s">
        <v>33</v>
      </c>
      <c r="D74" s="161" t="s">
        <v>34</v>
      </c>
      <c r="E74" s="164" t="str">
        <f>VLOOKUP(A74,[2]学校番号!$A:$H,8,0)</f>
        <v>028-625-8015</v>
      </c>
    </row>
    <row r="75" spans="1:5" ht="19.2" customHeight="1" x14ac:dyDescent="0.45">
      <c r="A75" s="161">
        <v>70</v>
      </c>
      <c r="B75" s="162" t="s">
        <v>103</v>
      </c>
      <c r="C75" s="163" t="s">
        <v>33</v>
      </c>
      <c r="D75" s="161" t="s">
        <v>34</v>
      </c>
      <c r="E75" s="164" t="str">
        <f>VLOOKUP(A75,[2]学校番号!$A:$H,8,0)</f>
        <v>028-648-1823</v>
      </c>
    </row>
    <row r="76" spans="1:5" ht="19.2" customHeight="1" x14ac:dyDescent="0.45">
      <c r="A76" s="161">
        <v>71</v>
      </c>
      <c r="B76" s="162" t="s">
        <v>104</v>
      </c>
      <c r="C76" s="163" t="s">
        <v>33</v>
      </c>
      <c r="D76" s="161" t="s">
        <v>34</v>
      </c>
      <c r="E76" s="164" t="str">
        <f>VLOOKUP(A76,[2]学校番号!$A:$H,8,0)</f>
        <v>028-612-8150</v>
      </c>
    </row>
    <row r="77" spans="1:5" ht="19.2" customHeight="1" x14ac:dyDescent="0.45">
      <c r="A77" s="161">
        <v>75</v>
      </c>
      <c r="B77" s="162" t="s">
        <v>105</v>
      </c>
      <c r="C77" s="163" t="s">
        <v>33</v>
      </c>
      <c r="D77" s="161" t="s">
        <v>106</v>
      </c>
      <c r="E77" s="164" t="str">
        <f>VLOOKUP(A77,[2]学校番号!$A:$H,8,0)</f>
        <v>0285-56-3459</v>
      </c>
    </row>
    <row r="78" spans="1:5" ht="19.2" customHeight="1" x14ac:dyDescent="0.45">
      <c r="A78" s="161">
        <v>76</v>
      </c>
      <c r="B78" s="162" t="s">
        <v>107</v>
      </c>
      <c r="C78" s="163" t="s">
        <v>33</v>
      </c>
      <c r="D78" s="161" t="s">
        <v>106</v>
      </c>
      <c r="E78" s="164" t="str">
        <f>VLOOKUP(A78,[2]学校番号!$A:$H,8,0)</f>
        <v>0285-56-2971</v>
      </c>
    </row>
    <row r="79" spans="1:5" ht="19.2" customHeight="1" x14ac:dyDescent="0.45">
      <c r="A79" s="161">
        <v>77</v>
      </c>
      <c r="B79" s="162" t="s">
        <v>108</v>
      </c>
      <c r="C79" s="163" t="s">
        <v>33</v>
      </c>
      <c r="D79" s="161" t="s">
        <v>106</v>
      </c>
      <c r="E79" s="164" t="str">
        <f>VLOOKUP(A79,[2]学校番号!$A:$H,8,0)</f>
        <v>0285-56-6961</v>
      </c>
    </row>
    <row r="80" spans="1:5" ht="19.2" customHeight="1" x14ac:dyDescent="0.45">
      <c r="A80" s="161">
        <v>78</v>
      </c>
      <c r="B80" s="162" t="s">
        <v>109</v>
      </c>
      <c r="C80" s="163" t="s">
        <v>33</v>
      </c>
      <c r="D80" s="161" t="s">
        <v>106</v>
      </c>
      <c r="E80" s="164" t="str">
        <f>VLOOKUP(A80,[2]学校番号!$A:$H,8,0)</f>
        <v>0285-56-2891</v>
      </c>
    </row>
    <row r="81" spans="1:5" ht="19.2" customHeight="1" x14ac:dyDescent="0.45">
      <c r="A81" s="161">
        <v>79</v>
      </c>
      <c r="B81" s="162" t="s">
        <v>110</v>
      </c>
      <c r="C81" s="163" t="s">
        <v>33</v>
      </c>
      <c r="D81" s="161" t="s">
        <v>106</v>
      </c>
      <c r="E81" s="164" t="str">
        <f>VLOOKUP(A81,[2]学校番号!$A:$H,8,0)</f>
        <v>0285-56-3289</v>
      </c>
    </row>
    <row r="82" spans="1:5" ht="19.2" customHeight="1" x14ac:dyDescent="0.45">
      <c r="A82" s="161">
        <v>80</v>
      </c>
      <c r="B82" s="162" t="s">
        <v>111</v>
      </c>
      <c r="C82" s="163" t="s">
        <v>33</v>
      </c>
      <c r="D82" s="161" t="s">
        <v>106</v>
      </c>
      <c r="E82" s="164" t="str">
        <f>VLOOKUP(A82,[2]学校番号!$A:$H,8,0)</f>
        <v>0285-53-0124</v>
      </c>
    </row>
    <row r="83" spans="1:5" ht="19.2" customHeight="1" x14ac:dyDescent="0.45">
      <c r="A83" s="161">
        <v>81</v>
      </c>
      <c r="B83" s="162" t="s">
        <v>112</v>
      </c>
      <c r="C83" s="163" t="s">
        <v>33</v>
      </c>
      <c r="D83" s="161" t="s">
        <v>106</v>
      </c>
      <c r="E83" s="164" t="str">
        <f>VLOOKUP(A83,[2]学校番号!$A:$H,8,0)</f>
        <v>0285-53-0986</v>
      </c>
    </row>
    <row r="84" spans="1:5" ht="19.2" customHeight="1" x14ac:dyDescent="0.45">
      <c r="A84" s="161">
        <v>83</v>
      </c>
      <c r="B84" s="162" t="s">
        <v>113</v>
      </c>
      <c r="C84" s="161" t="s">
        <v>114</v>
      </c>
      <c r="D84" s="161" t="s">
        <v>115</v>
      </c>
      <c r="E84" s="164" t="str">
        <f>VLOOKUP(A84,[2]学校番号!$A:$H,8,0)</f>
        <v>0289-62-5162</v>
      </c>
    </row>
    <row r="85" spans="1:5" ht="19.2" customHeight="1" x14ac:dyDescent="0.45">
      <c r="A85" s="161">
        <v>84</v>
      </c>
      <c r="B85" s="162" t="s">
        <v>116</v>
      </c>
      <c r="C85" s="161" t="s">
        <v>114</v>
      </c>
      <c r="D85" s="161" t="s">
        <v>115</v>
      </c>
      <c r="E85" s="164" t="str">
        <f>VLOOKUP(A85,[2]学校番号!$A:$H,8,0)</f>
        <v>0289-62-7246</v>
      </c>
    </row>
    <row r="86" spans="1:5" ht="19.2" customHeight="1" x14ac:dyDescent="0.45">
      <c r="A86" s="161">
        <v>85</v>
      </c>
      <c r="B86" s="162" t="s">
        <v>117</v>
      </c>
      <c r="C86" s="161" t="s">
        <v>114</v>
      </c>
      <c r="D86" s="161" t="s">
        <v>115</v>
      </c>
      <c r="E86" s="164" t="str">
        <f>VLOOKUP(A86,[2]学校番号!$A:$H,8,0)</f>
        <v>0289-62-3514</v>
      </c>
    </row>
    <row r="87" spans="1:5" ht="19.2" customHeight="1" x14ac:dyDescent="0.45">
      <c r="A87" s="161">
        <v>86</v>
      </c>
      <c r="B87" s="162" t="s">
        <v>118</v>
      </c>
      <c r="C87" s="161" t="s">
        <v>114</v>
      </c>
      <c r="D87" s="161" t="s">
        <v>115</v>
      </c>
      <c r="E87" s="164" t="str">
        <f>VLOOKUP(A87,[2]学校番号!$A:$H,8,0)</f>
        <v>0289-64-3154</v>
      </c>
    </row>
    <row r="88" spans="1:5" ht="19.2" customHeight="1" x14ac:dyDescent="0.45">
      <c r="A88" s="161">
        <v>87</v>
      </c>
      <c r="B88" s="162" t="s">
        <v>119</v>
      </c>
      <c r="C88" s="161" t="s">
        <v>114</v>
      </c>
      <c r="D88" s="161" t="s">
        <v>115</v>
      </c>
      <c r="E88" s="164" t="str">
        <f>VLOOKUP(A88,[2]学校番号!$A:$H,8,0)</f>
        <v>0289-63-5167</v>
      </c>
    </row>
    <row r="89" spans="1:5" ht="19.2" customHeight="1" x14ac:dyDescent="0.45">
      <c r="A89" s="161">
        <v>88</v>
      </c>
      <c r="B89" s="162" t="s">
        <v>120</v>
      </c>
      <c r="C89" s="161" t="s">
        <v>114</v>
      </c>
      <c r="D89" s="161" t="s">
        <v>115</v>
      </c>
      <c r="E89" s="164" t="str">
        <f>VLOOKUP(A89,[2]学校番号!$A:$H,8,0)</f>
        <v>0289-63-2366</v>
      </c>
    </row>
    <row r="90" spans="1:5" ht="19.2" customHeight="1" x14ac:dyDescent="0.45">
      <c r="A90" s="161">
        <v>89</v>
      </c>
      <c r="B90" s="162" t="s">
        <v>121</v>
      </c>
      <c r="C90" s="161" t="s">
        <v>114</v>
      </c>
      <c r="D90" s="161" t="s">
        <v>115</v>
      </c>
      <c r="E90" s="164" t="str">
        <f>VLOOKUP(A90,[2]学校番号!$A:$H,8,0)</f>
        <v>0289-76-0636</v>
      </c>
    </row>
    <row r="91" spans="1:5" ht="19.2" customHeight="1" x14ac:dyDescent="0.45">
      <c r="A91" s="161">
        <v>90</v>
      </c>
      <c r="B91" s="162" t="s">
        <v>122</v>
      </c>
      <c r="C91" s="161" t="s">
        <v>114</v>
      </c>
      <c r="D91" s="161" t="s">
        <v>115</v>
      </c>
      <c r="E91" s="164" t="str">
        <f>VLOOKUP(A91,[2]学校番号!$A:$H,8,0)</f>
        <v>0289-76-2714</v>
      </c>
    </row>
    <row r="92" spans="1:5" ht="19.2" customHeight="1" x14ac:dyDescent="0.45">
      <c r="A92" s="161">
        <v>91</v>
      </c>
      <c r="B92" s="162" t="s">
        <v>123</v>
      </c>
      <c r="C92" s="161" t="s">
        <v>114</v>
      </c>
      <c r="D92" s="161" t="s">
        <v>115</v>
      </c>
      <c r="E92" s="164" t="str">
        <f>VLOOKUP(A92,[2]学校番号!$A:$H,8,0)</f>
        <v>0289-75-4046</v>
      </c>
    </row>
    <row r="93" spans="1:5" ht="19.2" customHeight="1" x14ac:dyDescent="0.45">
      <c r="A93" s="161">
        <v>92</v>
      </c>
      <c r="B93" s="162" t="s">
        <v>124</v>
      </c>
      <c r="C93" s="161" t="s">
        <v>114</v>
      </c>
      <c r="D93" s="161" t="s">
        <v>115</v>
      </c>
      <c r="E93" s="164" t="str">
        <f>VLOOKUP(A93,[2]学校番号!$A:$H,8,0)</f>
        <v>0289-64-4887</v>
      </c>
    </row>
    <row r="94" spans="1:5" ht="19.2" customHeight="1" x14ac:dyDescent="0.45">
      <c r="A94" s="161">
        <v>93</v>
      </c>
      <c r="B94" s="162" t="s">
        <v>125</v>
      </c>
      <c r="C94" s="161" t="s">
        <v>114</v>
      </c>
      <c r="D94" s="161" t="s">
        <v>115</v>
      </c>
      <c r="E94" s="164" t="str">
        <f>VLOOKUP(A94,[2]学校番号!$A:$H,8,0)</f>
        <v>0289-65-4864</v>
      </c>
    </row>
    <row r="95" spans="1:5" ht="19.2" customHeight="1" x14ac:dyDescent="0.45">
      <c r="A95" s="161">
        <v>94</v>
      </c>
      <c r="B95" s="162" t="s">
        <v>126</v>
      </c>
      <c r="C95" s="161" t="s">
        <v>114</v>
      </c>
      <c r="D95" s="161" t="s">
        <v>115</v>
      </c>
      <c r="E95" s="164" t="str">
        <f>VLOOKUP(A95,[2]学校番号!$A:$H,8,0)</f>
        <v>0289-63-5168</v>
      </c>
    </row>
    <row r="96" spans="1:5" ht="19.2" customHeight="1" x14ac:dyDescent="0.45">
      <c r="A96" s="161">
        <v>95</v>
      </c>
      <c r="B96" s="162" t="s">
        <v>127</v>
      </c>
      <c r="C96" s="161" t="s">
        <v>114</v>
      </c>
      <c r="D96" s="161" t="s">
        <v>115</v>
      </c>
      <c r="E96" s="164" t="str">
        <f>VLOOKUP(A96,[2]学校番号!$A:$H,8,0)</f>
        <v>0289-62-4019</v>
      </c>
    </row>
    <row r="97" spans="1:5" ht="19.2" customHeight="1" x14ac:dyDescent="0.45">
      <c r="A97" s="161">
        <v>98</v>
      </c>
      <c r="B97" s="162" t="s">
        <v>128</v>
      </c>
      <c r="C97" s="161" t="s">
        <v>114</v>
      </c>
      <c r="D97" s="161" t="s">
        <v>115</v>
      </c>
      <c r="E97" s="164" t="str">
        <f>VLOOKUP(A97,[2]学校番号!$A:$H,8,0)</f>
        <v>0289-64-8289</v>
      </c>
    </row>
    <row r="98" spans="1:5" ht="19.2" customHeight="1" x14ac:dyDescent="0.45">
      <c r="A98" s="161">
        <v>99</v>
      </c>
      <c r="B98" s="162" t="s">
        <v>129</v>
      </c>
      <c r="C98" s="161" t="s">
        <v>114</v>
      </c>
      <c r="D98" s="161" t="s">
        <v>115</v>
      </c>
      <c r="E98" s="164" t="str">
        <f>VLOOKUP(A98,[2]学校番号!$A:$H,8,0)</f>
        <v>0289-77-3236</v>
      </c>
    </row>
    <row r="99" spans="1:5" ht="19.2" customHeight="1" x14ac:dyDescent="0.45">
      <c r="A99" s="161">
        <v>100</v>
      </c>
      <c r="B99" s="162" t="s">
        <v>130</v>
      </c>
      <c r="C99" s="161" t="s">
        <v>114</v>
      </c>
      <c r="D99" s="161" t="s">
        <v>115</v>
      </c>
      <c r="E99" s="164" t="str">
        <f>VLOOKUP(A99,[2]学校番号!$A:$H,8,0)</f>
        <v>0289-77-3117</v>
      </c>
    </row>
    <row r="100" spans="1:5" ht="19.2" customHeight="1" x14ac:dyDescent="0.45">
      <c r="A100" s="161">
        <v>101</v>
      </c>
      <c r="B100" s="162" t="s">
        <v>131</v>
      </c>
      <c r="C100" s="161" t="s">
        <v>114</v>
      </c>
      <c r="D100" s="161" t="s">
        <v>115</v>
      </c>
      <c r="E100" s="164" t="str">
        <f>VLOOKUP(A100,[2]学校番号!$A:$H,8,0)</f>
        <v>0289-75-2356</v>
      </c>
    </row>
    <row r="101" spans="1:5" ht="19.2" customHeight="1" x14ac:dyDescent="0.45">
      <c r="A101" s="161">
        <v>102</v>
      </c>
      <c r="B101" s="162" t="s">
        <v>132</v>
      </c>
      <c r="C101" s="161" t="s">
        <v>114</v>
      </c>
      <c r="D101" s="161" t="s">
        <v>115</v>
      </c>
      <c r="E101" s="164" t="str">
        <f>VLOOKUP(A101,[2]学校番号!$A:$H,8,0)</f>
        <v>0289-75-1268</v>
      </c>
    </row>
    <row r="102" spans="1:5" ht="19.2" customHeight="1" x14ac:dyDescent="0.45">
      <c r="A102" s="161">
        <v>103</v>
      </c>
      <c r="B102" s="162" t="s">
        <v>133</v>
      </c>
      <c r="C102" s="161" t="s">
        <v>114</v>
      </c>
      <c r="D102" s="161" t="s">
        <v>115</v>
      </c>
      <c r="E102" s="164" t="str">
        <f>VLOOKUP(A102,[2]学校番号!$A:$H,8,0)</f>
        <v>0289-75-4070</v>
      </c>
    </row>
    <row r="103" spans="1:5" ht="19.2" customHeight="1" x14ac:dyDescent="0.45">
      <c r="A103" s="161">
        <v>104</v>
      </c>
      <c r="B103" s="162" t="s">
        <v>134</v>
      </c>
      <c r="C103" s="161" t="s">
        <v>114</v>
      </c>
      <c r="D103" s="161" t="s">
        <v>115</v>
      </c>
      <c r="E103" s="164" t="str">
        <f>VLOOKUP(A103,[2]学校番号!$A:$H,8,0)</f>
        <v>0289-85-2125</v>
      </c>
    </row>
    <row r="104" spans="1:5" ht="19.2" customHeight="1" x14ac:dyDescent="0.45">
      <c r="A104" s="161">
        <v>105</v>
      </c>
      <c r="B104" s="162" t="s">
        <v>135</v>
      </c>
      <c r="C104" s="161" t="s">
        <v>114</v>
      </c>
      <c r="D104" s="161" t="s">
        <v>115</v>
      </c>
      <c r="E104" s="164" t="str">
        <f>VLOOKUP(A104,[2]学校番号!$A:$H,8,0)</f>
        <v>0289-85-2743</v>
      </c>
    </row>
    <row r="105" spans="1:5" ht="19.2" customHeight="1" x14ac:dyDescent="0.45">
      <c r="A105" s="161">
        <v>106</v>
      </c>
      <c r="B105" s="162" t="s">
        <v>136</v>
      </c>
      <c r="C105" s="161" t="s">
        <v>114</v>
      </c>
      <c r="D105" s="161" t="s">
        <v>115</v>
      </c>
      <c r="E105" s="164" t="str">
        <f>VLOOKUP(A105,[2]学校番号!$A:$H,8,0)</f>
        <v>0289-75-2262</v>
      </c>
    </row>
    <row r="106" spans="1:5" ht="19.2" customHeight="1" x14ac:dyDescent="0.45">
      <c r="A106" s="161">
        <v>107</v>
      </c>
      <c r="B106" s="162" t="s">
        <v>137</v>
      </c>
      <c r="C106" s="161" t="s">
        <v>114</v>
      </c>
      <c r="D106" s="161" t="s">
        <v>115</v>
      </c>
      <c r="E106" s="164" t="str">
        <f>VLOOKUP(A106,[2]学校番号!$A:$H,8,0)</f>
        <v>0289-84-0093</v>
      </c>
    </row>
    <row r="107" spans="1:5" ht="19.2" customHeight="1" x14ac:dyDescent="0.45">
      <c r="A107" s="161">
        <v>108</v>
      </c>
      <c r="B107" s="162" t="s">
        <v>138</v>
      </c>
      <c r="C107" s="161" t="s">
        <v>114</v>
      </c>
      <c r="D107" s="161" t="s">
        <v>115</v>
      </c>
      <c r="E107" s="164" t="str">
        <f>VLOOKUP(A107,[2]学校番号!$A:$H,8,0)</f>
        <v>0289-83-0870</v>
      </c>
    </row>
    <row r="108" spans="1:5" ht="19.2" customHeight="1" x14ac:dyDescent="0.45">
      <c r="A108" s="161">
        <v>110</v>
      </c>
      <c r="B108" s="162" t="s">
        <v>139</v>
      </c>
      <c r="C108" s="161" t="s">
        <v>114</v>
      </c>
      <c r="D108" s="161" t="s">
        <v>140</v>
      </c>
      <c r="E108" s="164" t="str">
        <f>VLOOKUP(A108,[2]学校番号!$A:$H,8,0)</f>
        <v>0288-22-0055</v>
      </c>
    </row>
    <row r="109" spans="1:5" ht="19.2" customHeight="1" x14ac:dyDescent="0.45">
      <c r="A109" s="161">
        <v>111</v>
      </c>
      <c r="B109" s="162" t="s">
        <v>141</v>
      </c>
      <c r="C109" s="161" t="s">
        <v>114</v>
      </c>
      <c r="D109" s="161" t="s">
        <v>140</v>
      </c>
      <c r="E109" s="164" t="str">
        <f>VLOOKUP(A109,[2]学校番号!$A:$H,8,0)</f>
        <v>0288-30-1159</v>
      </c>
    </row>
    <row r="110" spans="1:5" ht="19.2" customHeight="1" x14ac:dyDescent="0.45">
      <c r="A110" s="161">
        <v>112</v>
      </c>
      <c r="B110" s="162" t="s">
        <v>142</v>
      </c>
      <c r="C110" s="161" t="s">
        <v>114</v>
      </c>
      <c r="D110" s="161" t="s">
        <v>140</v>
      </c>
      <c r="E110" s="164" t="str">
        <f>VLOOKUP(A110,[2]学校番号!$A:$H,8,0)</f>
        <v>0288-21-0840</v>
      </c>
    </row>
    <row r="111" spans="1:5" ht="19.2" customHeight="1" x14ac:dyDescent="0.45">
      <c r="A111" s="161">
        <v>113</v>
      </c>
      <c r="B111" s="162" t="s">
        <v>143</v>
      </c>
      <c r="C111" s="161" t="s">
        <v>114</v>
      </c>
      <c r="D111" s="161" t="s">
        <v>140</v>
      </c>
      <c r="E111" s="164" t="str">
        <f>VLOOKUP(A111,[2]学校番号!$A:$H,8,0)</f>
        <v>0288-26-2553</v>
      </c>
    </row>
    <row r="112" spans="1:5" ht="19.2" customHeight="1" x14ac:dyDescent="0.45">
      <c r="A112" s="161">
        <v>114</v>
      </c>
      <c r="B112" s="162" t="s">
        <v>144</v>
      </c>
      <c r="C112" s="161" t="s">
        <v>114</v>
      </c>
      <c r="D112" s="161" t="s">
        <v>140</v>
      </c>
      <c r="E112" s="164" t="str">
        <f>VLOOKUP(A112,[2]学校番号!$A:$H,8,0)</f>
        <v>0288-34-1017</v>
      </c>
    </row>
    <row r="113" spans="1:5" ht="19.2" customHeight="1" x14ac:dyDescent="0.45">
      <c r="A113" s="161">
        <v>115</v>
      </c>
      <c r="B113" s="162" t="s">
        <v>145</v>
      </c>
      <c r="C113" s="161" t="s">
        <v>114</v>
      </c>
      <c r="D113" s="161" t="s">
        <v>140</v>
      </c>
      <c r="E113" s="164" t="str">
        <f>VLOOKUP(A113,[2]学校番号!$A:$H,8,0)</f>
        <v>0288-34-1014</v>
      </c>
    </row>
    <row r="114" spans="1:5" ht="19.2" customHeight="1" x14ac:dyDescent="0.45">
      <c r="A114" s="161">
        <v>116</v>
      </c>
      <c r="B114" s="162" t="s">
        <v>146</v>
      </c>
      <c r="C114" s="161" t="s">
        <v>114</v>
      </c>
      <c r="D114" s="161" t="s">
        <v>140</v>
      </c>
      <c r="E114" s="164" t="str">
        <f>VLOOKUP(A114,[2]学校番号!$A:$H,8,0)</f>
        <v>0288-31-1029</v>
      </c>
    </row>
    <row r="115" spans="1:5" ht="19.2" customHeight="1" x14ac:dyDescent="0.45">
      <c r="A115" s="161">
        <v>117</v>
      </c>
      <c r="B115" s="162" t="s">
        <v>147</v>
      </c>
      <c r="C115" s="161" t="s">
        <v>114</v>
      </c>
      <c r="D115" s="161" t="s">
        <v>140</v>
      </c>
      <c r="E115" s="164" t="str">
        <f>VLOOKUP(A115,[2]学校番号!$A:$H,8,0)</f>
        <v>0288-31-1036</v>
      </c>
    </row>
    <row r="116" spans="1:5" ht="19.2" customHeight="1" x14ac:dyDescent="0.45">
      <c r="A116" s="161">
        <v>119</v>
      </c>
      <c r="B116" s="162" t="s">
        <v>148</v>
      </c>
      <c r="C116" s="161" t="s">
        <v>114</v>
      </c>
      <c r="D116" s="161" t="s">
        <v>140</v>
      </c>
      <c r="E116" s="164" t="str">
        <f>VLOOKUP(A116,[2]学校番号!$A:$H,8,0)</f>
        <v>0288-32-1067</v>
      </c>
    </row>
    <row r="117" spans="1:5" ht="19.2" customHeight="1" x14ac:dyDescent="0.45">
      <c r="A117" s="161">
        <v>120</v>
      </c>
      <c r="B117" s="162" t="s">
        <v>149</v>
      </c>
      <c r="C117" s="161" t="s">
        <v>114</v>
      </c>
      <c r="D117" s="161" t="s">
        <v>140</v>
      </c>
      <c r="E117" s="164" t="str">
        <f>VLOOKUP(A117,[2]学校番号!$A:$H,8,0)</f>
        <v>0288-32-1066</v>
      </c>
    </row>
    <row r="118" spans="1:5" ht="19.2" customHeight="1" x14ac:dyDescent="0.45">
      <c r="A118" s="161">
        <v>121</v>
      </c>
      <c r="B118" s="162" t="s">
        <v>150</v>
      </c>
      <c r="C118" s="161" t="s">
        <v>114</v>
      </c>
      <c r="D118" s="161" t="s">
        <v>140</v>
      </c>
      <c r="E118" s="164" t="str">
        <f>VLOOKUP(A118,[2]学校番号!$A:$H,8,0)</f>
        <v>0288-32-1068</v>
      </c>
    </row>
    <row r="119" spans="1:5" ht="19.2" customHeight="1" x14ac:dyDescent="0.45">
      <c r="A119" s="161">
        <v>122</v>
      </c>
      <c r="B119" s="162" t="s">
        <v>151</v>
      </c>
      <c r="C119" s="161" t="s">
        <v>114</v>
      </c>
      <c r="D119" s="161" t="s">
        <v>140</v>
      </c>
      <c r="E119" s="164" t="str">
        <f>VLOOKUP(A119,[2]学校番号!$A:$H,8,0)</f>
        <v>0288-32-7009</v>
      </c>
    </row>
    <row r="120" spans="1:5" ht="19.2" customHeight="1" x14ac:dyDescent="0.45">
      <c r="A120" s="161">
        <v>123</v>
      </c>
      <c r="B120" s="162" t="s">
        <v>152</v>
      </c>
      <c r="C120" s="161" t="s">
        <v>114</v>
      </c>
      <c r="D120" s="161" t="s">
        <v>140</v>
      </c>
      <c r="E120" s="164" t="str">
        <f>VLOOKUP(A120,[2]学校番号!$A:$H,8,0)</f>
        <v>0288-54-0457</v>
      </c>
    </row>
    <row r="121" spans="1:5" ht="19.2" customHeight="1" x14ac:dyDescent="0.45">
      <c r="A121" s="161">
        <v>126</v>
      </c>
      <c r="B121" s="162" t="s">
        <v>153</v>
      </c>
      <c r="C121" s="161" t="s">
        <v>114</v>
      </c>
      <c r="D121" s="161" t="s">
        <v>140</v>
      </c>
      <c r="E121" s="164" t="str">
        <f>VLOOKUP(A121,[2]学校番号!$A:$H,8,0)</f>
        <v>0288-55-0093</v>
      </c>
    </row>
    <row r="122" spans="1:5" ht="19.2" customHeight="1" x14ac:dyDescent="0.45">
      <c r="A122" s="161">
        <v>128</v>
      </c>
      <c r="B122" s="162" t="s">
        <v>154</v>
      </c>
      <c r="C122" s="161" t="s">
        <v>114</v>
      </c>
      <c r="D122" s="161" t="s">
        <v>140</v>
      </c>
      <c r="E122" s="164" t="str">
        <f>VLOOKUP(A122,[2]学校番号!$A:$H,8,0)</f>
        <v>0288-63-3035</v>
      </c>
    </row>
    <row r="123" spans="1:5" ht="19.2" customHeight="1" x14ac:dyDescent="0.45">
      <c r="A123" s="161">
        <v>130</v>
      </c>
      <c r="B123" s="162" t="s">
        <v>155</v>
      </c>
      <c r="C123" s="161" t="s">
        <v>114</v>
      </c>
      <c r="D123" s="161" t="s">
        <v>140</v>
      </c>
      <c r="E123" s="164" t="str">
        <f>VLOOKUP(A123,[2]学校番号!$A:$H,8,0)</f>
        <v>0288-76-2620</v>
      </c>
    </row>
    <row r="124" spans="1:5" ht="19.2" customHeight="1" x14ac:dyDescent="0.45">
      <c r="A124" s="161">
        <v>131</v>
      </c>
      <c r="B124" s="162" t="s">
        <v>156</v>
      </c>
      <c r="C124" s="161" t="s">
        <v>114</v>
      </c>
      <c r="D124" s="161" t="s">
        <v>140</v>
      </c>
      <c r="E124" s="164" t="str">
        <f>VLOOKUP(A124,[2]学校番号!$A:$H,8,0)</f>
        <v>0288-76-2622</v>
      </c>
    </row>
    <row r="125" spans="1:5" ht="19.2" customHeight="1" x14ac:dyDescent="0.45">
      <c r="A125" s="161">
        <v>132</v>
      </c>
      <c r="B125" s="162" t="s">
        <v>157</v>
      </c>
      <c r="C125" s="161" t="s">
        <v>114</v>
      </c>
      <c r="D125" s="161" t="s">
        <v>140</v>
      </c>
      <c r="E125" s="164" t="str">
        <f>VLOOKUP(A125,[2]学校番号!$A:$H,8,0)</f>
        <v>0288-79-0175</v>
      </c>
    </row>
    <row r="126" spans="1:5" ht="19.2" customHeight="1" x14ac:dyDescent="0.45">
      <c r="A126" s="161">
        <v>134</v>
      </c>
      <c r="B126" s="162" t="s">
        <v>158</v>
      </c>
      <c r="C126" s="161" t="s">
        <v>114</v>
      </c>
      <c r="D126" s="161" t="s">
        <v>140</v>
      </c>
      <c r="E126" s="164" t="str">
        <f>VLOOKUP(A126,[2]学校番号!$A:$H,8,0)</f>
        <v>0288-98-0958</v>
      </c>
    </row>
    <row r="127" spans="1:5" ht="19.2" customHeight="1" x14ac:dyDescent="0.45">
      <c r="A127" s="161">
        <v>135</v>
      </c>
      <c r="B127" s="162" t="s">
        <v>159</v>
      </c>
      <c r="C127" s="161" t="s">
        <v>114</v>
      </c>
      <c r="D127" s="161" t="s">
        <v>140</v>
      </c>
      <c r="E127" s="164" t="str">
        <f>VLOOKUP(A127,[2]学校番号!$A:$H,8,0)</f>
        <v>0288-93-4571</v>
      </c>
    </row>
    <row r="128" spans="1:5" ht="19.2" customHeight="1" x14ac:dyDescent="0.45">
      <c r="A128" s="161">
        <v>141</v>
      </c>
      <c r="B128" s="162" t="s">
        <v>160</v>
      </c>
      <c r="C128" s="161" t="s">
        <v>161</v>
      </c>
      <c r="D128" s="161" t="s">
        <v>162</v>
      </c>
      <c r="E128" s="164" t="str">
        <f>VLOOKUP(A128,[2]学校番号!$A:$H,8,0)</f>
        <v>0285-83-8060</v>
      </c>
    </row>
    <row r="129" spans="1:5" ht="19.2" customHeight="1" x14ac:dyDescent="0.45">
      <c r="A129" s="161">
        <v>142</v>
      </c>
      <c r="B129" s="162" t="s">
        <v>163</v>
      </c>
      <c r="C129" s="161" t="s">
        <v>161</v>
      </c>
      <c r="D129" s="161" t="s">
        <v>162</v>
      </c>
      <c r="E129" s="164" t="str">
        <f>VLOOKUP(A129,[2]学校番号!$A:$H,8,0)</f>
        <v>0285-83-8061</v>
      </c>
    </row>
    <row r="130" spans="1:5" ht="19.2" customHeight="1" x14ac:dyDescent="0.45">
      <c r="A130" s="161">
        <v>143</v>
      </c>
      <c r="B130" s="162" t="s">
        <v>164</v>
      </c>
      <c r="C130" s="161" t="s">
        <v>161</v>
      </c>
      <c r="D130" s="161" t="s">
        <v>162</v>
      </c>
      <c r="E130" s="164" t="str">
        <f>VLOOKUP(A130,[2]学校番号!$A:$H,8,0)</f>
        <v>0285-83-8062</v>
      </c>
    </row>
    <row r="131" spans="1:5" ht="19.2" customHeight="1" x14ac:dyDescent="0.45">
      <c r="A131" s="161">
        <v>144</v>
      </c>
      <c r="B131" s="162" t="s">
        <v>165</v>
      </c>
      <c r="C131" s="161" t="s">
        <v>161</v>
      </c>
      <c r="D131" s="161" t="s">
        <v>162</v>
      </c>
      <c r="E131" s="164" t="str">
        <f>VLOOKUP(A131,[2]学校番号!$A:$H,8,0)</f>
        <v>0285-83-8063</v>
      </c>
    </row>
    <row r="132" spans="1:5" ht="19.2" customHeight="1" x14ac:dyDescent="0.45">
      <c r="A132" s="161">
        <v>145</v>
      </c>
      <c r="B132" s="162" t="s">
        <v>166</v>
      </c>
      <c r="C132" s="161" t="s">
        <v>161</v>
      </c>
      <c r="D132" s="161" t="s">
        <v>162</v>
      </c>
      <c r="E132" s="164" t="str">
        <f>VLOOKUP(A132,[2]学校番号!$A:$H,8,0)</f>
        <v>0285-83-8064</v>
      </c>
    </row>
    <row r="133" spans="1:5" ht="19.2" customHeight="1" x14ac:dyDescent="0.45">
      <c r="A133" s="161">
        <v>146</v>
      </c>
      <c r="B133" s="162" t="s">
        <v>167</v>
      </c>
      <c r="C133" s="161" t="s">
        <v>161</v>
      </c>
      <c r="D133" s="161" t="s">
        <v>162</v>
      </c>
      <c r="E133" s="164" t="str">
        <f>VLOOKUP(A133,[2]学校番号!$A:$H,8,0)</f>
        <v>0285-83-8065</v>
      </c>
    </row>
    <row r="134" spans="1:5" ht="19.2" customHeight="1" x14ac:dyDescent="0.45">
      <c r="A134" s="161">
        <v>147</v>
      </c>
      <c r="B134" s="162" t="s">
        <v>168</v>
      </c>
      <c r="C134" s="161" t="s">
        <v>161</v>
      </c>
      <c r="D134" s="161" t="s">
        <v>162</v>
      </c>
      <c r="E134" s="164" t="str">
        <f>VLOOKUP(A134,[2]学校番号!$A:$H,8,0)</f>
        <v>0285-83-8066</v>
      </c>
    </row>
    <row r="135" spans="1:5" ht="19.2" customHeight="1" x14ac:dyDescent="0.45">
      <c r="A135" s="161">
        <v>148</v>
      </c>
      <c r="B135" s="162" t="s">
        <v>169</v>
      </c>
      <c r="C135" s="161" t="s">
        <v>161</v>
      </c>
      <c r="D135" s="161" t="s">
        <v>162</v>
      </c>
      <c r="E135" s="164" t="str">
        <f>VLOOKUP(A135,[2]学校番号!$A:$H,8,0)</f>
        <v>0285-83-8067</v>
      </c>
    </row>
    <row r="136" spans="1:5" ht="19.2" customHeight="1" x14ac:dyDescent="0.45">
      <c r="A136" s="161">
        <v>150</v>
      </c>
      <c r="B136" s="162" t="s">
        <v>170</v>
      </c>
      <c r="C136" s="161" t="s">
        <v>161</v>
      </c>
      <c r="D136" s="161" t="s">
        <v>162</v>
      </c>
      <c r="E136" s="164" t="str">
        <f>VLOOKUP(A136,[2]学校番号!$A:$H,8,0)</f>
        <v>0285-83-8069</v>
      </c>
    </row>
    <row r="137" spans="1:5" ht="19.2" customHeight="1" x14ac:dyDescent="0.45">
      <c r="A137" s="161">
        <v>152</v>
      </c>
      <c r="B137" s="162" t="s">
        <v>171</v>
      </c>
      <c r="C137" s="161" t="s">
        <v>161</v>
      </c>
      <c r="D137" s="161" t="s">
        <v>162</v>
      </c>
      <c r="E137" s="164" t="str">
        <f>VLOOKUP(A137,[2]学校番号!$A:$H,8,0)</f>
        <v>0285-83-8071</v>
      </c>
    </row>
    <row r="138" spans="1:5" ht="19.2" customHeight="1" x14ac:dyDescent="0.45">
      <c r="A138" s="161">
        <v>155</v>
      </c>
      <c r="B138" s="162" t="s">
        <v>172</v>
      </c>
      <c r="C138" s="161" t="s">
        <v>161</v>
      </c>
      <c r="D138" s="161" t="s">
        <v>162</v>
      </c>
      <c r="E138" s="164" t="str">
        <f>VLOOKUP(A138,[2]学校番号!$A:$H,8,0)</f>
        <v>0285-83-8074</v>
      </c>
    </row>
    <row r="139" spans="1:5" ht="19.2" customHeight="1" x14ac:dyDescent="0.45">
      <c r="A139" s="161">
        <v>156</v>
      </c>
      <c r="B139" s="162" t="s">
        <v>173</v>
      </c>
      <c r="C139" s="161" t="s">
        <v>161</v>
      </c>
      <c r="D139" s="161" t="s">
        <v>162</v>
      </c>
      <c r="E139" s="164" t="str">
        <f>VLOOKUP(A139,[2]学校番号!$A:$H,8,0)</f>
        <v>0285-74-4002</v>
      </c>
    </row>
    <row r="140" spans="1:5" ht="19.2" customHeight="1" x14ac:dyDescent="0.45">
      <c r="A140" s="161">
        <v>157</v>
      </c>
      <c r="B140" s="162" t="s">
        <v>174</v>
      </c>
      <c r="C140" s="161" t="s">
        <v>161</v>
      </c>
      <c r="D140" s="161" t="s">
        <v>162</v>
      </c>
      <c r="E140" s="164" t="str">
        <f>VLOOKUP(A140,[2]学校番号!$A:$H,8,0)</f>
        <v>0285-74-4004</v>
      </c>
    </row>
    <row r="141" spans="1:5" ht="19.2" customHeight="1" x14ac:dyDescent="0.45">
      <c r="A141" s="161">
        <v>158</v>
      </c>
      <c r="B141" s="162" t="s">
        <v>175</v>
      </c>
      <c r="C141" s="161" t="s">
        <v>161</v>
      </c>
      <c r="D141" s="161" t="s">
        <v>162</v>
      </c>
      <c r="E141" s="164" t="str">
        <f>VLOOKUP(A141,[2]学校番号!$A:$H,8,0)</f>
        <v>0285-75-1480</v>
      </c>
    </row>
    <row r="142" spans="1:5" ht="19.2" customHeight="1" x14ac:dyDescent="0.45">
      <c r="A142" s="161">
        <v>159</v>
      </c>
      <c r="B142" s="162" t="s">
        <v>176</v>
      </c>
      <c r="C142" s="161" t="s">
        <v>161</v>
      </c>
      <c r="D142" s="161" t="s">
        <v>177</v>
      </c>
      <c r="E142" s="164" t="str">
        <f>VLOOKUP(A142,[2]学校番号!$A:$H,8,0)</f>
        <v>0285-72-2768</v>
      </c>
    </row>
    <row r="143" spans="1:5" ht="19.2" customHeight="1" x14ac:dyDescent="0.45">
      <c r="A143" s="161">
        <v>160</v>
      </c>
      <c r="B143" s="162" t="s">
        <v>178</v>
      </c>
      <c r="C143" s="161" t="s">
        <v>161</v>
      </c>
      <c r="D143" s="161" t="s">
        <v>177</v>
      </c>
      <c r="E143" s="164" t="str">
        <f>VLOOKUP(A143,[2]学校番号!$A:$H,8,0)</f>
        <v>0285-72-1376</v>
      </c>
    </row>
    <row r="144" spans="1:5" ht="19.2" customHeight="1" x14ac:dyDescent="0.45">
      <c r="A144" s="161">
        <v>161</v>
      </c>
      <c r="B144" s="162" t="s">
        <v>179</v>
      </c>
      <c r="C144" s="161" t="s">
        <v>161</v>
      </c>
      <c r="D144" s="161" t="s">
        <v>177</v>
      </c>
      <c r="E144" s="164" t="str">
        <f>VLOOKUP(A144,[2]学校番号!$A:$H,8,0)</f>
        <v>0285-72-1187</v>
      </c>
    </row>
    <row r="145" spans="1:5" ht="19.2" customHeight="1" x14ac:dyDescent="0.45">
      <c r="A145" s="161">
        <v>162</v>
      </c>
      <c r="B145" s="162" t="s">
        <v>180</v>
      </c>
      <c r="C145" s="161" t="s">
        <v>161</v>
      </c>
      <c r="D145" s="161" t="s">
        <v>177</v>
      </c>
      <c r="E145" s="164" t="str">
        <f>VLOOKUP(A145,[2]学校番号!$A:$H,8,0)</f>
        <v>0285-72-7593</v>
      </c>
    </row>
    <row r="146" spans="1:5" ht="19.2" customHeight="1" x14ac:dyDescent="0.45">
      <c r="A146" s="161">
        <v>163</v>
      </c>
      <c r="B146" s="162" t="s">
        <v>181</v>
      </c>
      <c r="C146" s="161" t="s">
        <v>161</v>
      </c>
      <c r="D146" s="161" t="s">
        <v>182</v>
      </c>
      <c r="E146" s="164" t="str">
        <f>VLOOKUP(A146,[2]学校番号!$A:$H,8,0)</f>
        <v>0285-63-5481</v>
      </c>
    </row>
    <row r="147" spans="1:5" ht="19.2" customHeight="1" x14ac:dyDescent="0.45">
      <c r="A147" s="161">
        <v>164</v>
      </c>
      <c r="B147" s="162" t="s">
        <v>183</v>
      </c>
      <c r="C147" s="161" t="s">
        <v>161</v>
      </c>
      <c r="D147" s="161" t="s">
        <v>182</v>
      </c>
      <c r="E147" s="164" t="str">
        <f>VLOOKUP(A147,[2]学校番号!$A:$H,8,0)</f>
        <v>0285-65-0670</v>
      </c>
    </row>
    <row r="148" spans="1:5" ht="19.2" customHeight="1" x14ac:dyDescent="0.45">
      <c r="A148" s="161">
        <v>165</v>
      </c>
      <c r="B148" s="162" t="s">
        <v>184</v>
      </c>
      <c r="C148" s="161" t="s">
        <v>161</v>
      </c>
      <c r="D148" s="161" t="s">
        <v>182</v>
      </c>
      <c r="E148" s="164" t="str">
        <f>VLOOKUP(A148,[2]学校番号!$A:$H,8,0)</f>
        <v>0285-63-0202</v>
      </c>
    </row>
    <row r="149" spans="1:5" ht="19.2" customHeight="1" x14ac:dyDescent="0.45">
      <c r="A149" s="161">
        <v>166</v>
      </c>
      <c r="B149" s="162" t="s">
        <v>185</v>
      </c>
      <c r="C149" s="161" t="s">
        <v>161</v>
      </c>
      <c r="D149" s="161" t="s">
        <v>182</v>
      </c>
      <c r="E149" s="164" t="str">
        <f>VLOOKUP(A149,[2]学校番号!$A:$H,8,0)</f>
        <v>0285-63-5483</v>
      </c>
    </row>
    <row r="150" spans="1:5" ht="19.2" customHeight="1" x14ac:dyDescent="0.45">
      <c r="A150" s="161">
        <v>167</v>
      </c>
      <c r="B150" s="162" t="s">
        <v>186</v>
      </c>
      <c r="C150" s="161" t="s">
        <v>161</v>
      </c>
      <c r="D150" s="161" t="s">
        <v>187</v>
      </c>
      <c r="E150" s="164" t="str">
        <f>VLOOKUP(A150,[2]学校番号!$A:$H,8,0)</f>
        <v>0285-68-4667</v>
      </c>
    </row>
    <row r="151" spans="1:5" ht="19.2" customHeight="1" x14ac:dyDescent="0.45">
      <c r="A151" s="161">
        <v>168</v>
      </c>
      <c r="B151" s="162" t="s">
        <v>188</v>
      </c>
      <c r="C151" s="161" t="s">
        <v>161</v>
      </c>
      <c r="D151" s="161" t="s">
        <v>187</v>
      </c>
      <c r="E151" s="164" t="str">
        <f>VLOOKUP(A151,[2]学校番号!$A:$H,8,0)</f>
        <v>0285-68-4663</v>
      </c>
    </row>
    <row r="152" spans="1:5" ht="19.2" customHeight="1" x14ac:dyDescent="0.45">
      <c r="A152" s="161">
        <v>169</v>
      </c>
      <c r="B152" s="162" t="s">
        <v>189</v>
      </c>
      <c r="C152" s="161" t="s">
        <v>161</v>
      </c>
      <c r="D152" s="161" t="s">
        <v>187</v>
      </c>
      <c r="E152" s="164" t="str">
        <f>VLOOKUP(A152,[2]学校番号!$A:$H,8,0)</f>
        <v>0285-68-4669</v>
      </c>
    </row>
    <row r="153" spans="1:5" ht="19.2" customHeight="1" x14ac:dyDescent="0.45">
      <c r="A153" s="161">
        <v>170</v>
      </c>
      <c r="B153" s="162" t="s">
        <v>190</v>
      </c>
      <c r="C153" s="161" t="s">
        <v>161</v>
      </c>
      <c r="D153" s="161" t="s">
        <v>191</v>
      </c>
      <c r="E153" s="164" t="str">
        <f>VLOOKUP(A153,[2]学校番号!$A:$H,8,0)</f>
        <v>028-677-0082</v>
      </c>
    </row>
    <row r="154" spans="1:5" ht="19.2" customHeight="1" x14ac:dyDescent="0.45">
      <c r="A154" s="161">
        <v>171</v>
      </c>
      <c r="B154" s="162" t="s">
        <v>192</v>
      </c>
      <c r="C154" s="161" t="s">
        <v>161</v>
      </c>
      <c r="D154" s="161" t="s">
        <v>191</v>
      </c>
      <c r="E154" s="164" t="str">
        <f>VLOOKUP(A154,[2]学校番号!$A:$H,8,0)</f>
        <v>028-677-0755</v>
      </c>
    </row>
    <row r="155" spans="1:5" ht="19.2" customHeight="1" x14ac:dyDescent="0.45">
      <c r="A155" s="161">
        <v>172</v>
      </c>
      <c r="B155" s="162" t="s">
        <v>193</v>
      </c>
      <c r="C155" s="161" t="s">
        <v>161</v>
      </c>
      <c r="D155" s="161" t="s">
        <v>191</v>
      </c>
      <c r="E155" s="164" t="str">
        <f>VLOOKUP(A155,[2]学校番号!$A:$H,8,0)</f>
        <v>028-678-1234</v>
      </c>
    </row>
    <row r="156" spans="1:5" ht="19.2" customHeight="1" x14ac:dyDescent="0.45">
      <c r="A156" s="161">
        <v>178</v>
      </c>
      <c r="B156" s="162" t="s">
        <v>194</v>
      </c>
      <c r="C156" s="161" t="s">
        <v>608</v>
      </c>
      <c r="D156" s="161" t="s">
        <v>195</v>
      </c>
      <c r="E156" s="164" t="str">
        <f>VLOOKUP(A156,[2]学校番号!$A:$H,8,0)</f>
        <v>0280-56-0433</v>
      </c>
    </row>
    <row r="157" spans="1:5" ht="19.2" customHeight="1" x14ac:dyDescent="0.45">
      <c r="A157" s="161">
        <v>179</v>
      </c>
      <c r="B157" s="162" t="s">
        <v>196</v>
      </c>
      <c r="C157" s="161" t="s">
        <v>608</v>
      </c>
      <c r="D157" s="161" t="s">
        <v>195</v>
      </c>
      <c r="E157" s="164" t="str">
        <f>VLOOKUP(A157,[2]学校番号!$A:$H,8,0)</f>
        <v>0280-56-0115</v>
      </c>
    </row>
    <row r="158" spans="1:5" ht="19.2" customHeight="1" x14ac:dyDescent="0.45">
      <c r="A158" s="161">
        <v>180</v>
      </c>
      <c r="B158" s="162" t="s">
        <v>197</v>
      </c>
      <c r="C158" s="161" t="s">
        <v>608</v>
      </c>
      <c r="D158" s="161" t="s">
        <v>195</v>
      </c>
      <c r="E158" s="164" t="str">
        <f>VLOOKUP(A158,[2]学校番号!$A:$H,8,0)</f>
        <v>0280-56-0117</v>
      </c>
    </row>
    <row r="159" spans="1:5" ht="19.2" customHeight="1" x14ac:dyDescent="0.45">
      <c r="A159" s="161">
        <v>181</v>
      </c>
      <c r="B159" s="162" t="s">
        <v>198</v>
      </c>
      <c r="C159" s="161" t="s">
        <v>608</v>
      </c>
      <c r="D159" s="161" t="s">
        <v>195</v>
      </c>
      <c r="E159" s="164" t="str">
        <f>VLOOKUP(A159,[2]学校番号!$A:$H,8,0)</f>
        <v>0280-56-0116</v>
      </c>
    </row>
    <row r="160" spans="1:5" ht="19.2" customHeight="1" x14ac:dyDescent="0.45">
      <c r="A160" s="161">
        <v>182</v>
      </c>
      <c r="B160" s="162" t="s">
        <v>199</v>
      </c>
      <c r="C160" s="161" t="s">
        <v>608</v>
      </c>
      <c r="D160" s="161" t="s">
        <v>195</v>
      </c>
      <c r="E160" s="164" t="str">
        <f>VLOOKUP(A160,[2]学校番号!$A:$H,8,0)</f>
        <v>0280-57-3155</v>
      </c>
    </row>
    <row r="161" spans="1:5" ht="19.2" customHeight="1" x14ac:dyDescent="0.45">
      <c r="A161" s="161">
        <v>183</v>
      </c>
      <c r="B161" s="162" t="s">
        <v>200</v>
      </c>
      <c r="C161" s="161" t="s">
        <v>608</v>
      </c>
      <c r="D161" s="161" t="s">
        <v>201</v>
      </c>
      <c r="E161" s="164" t="str">
        <f>VLOOKUP(A161,[2]学校番号!$A:$H,8,0)</f>
        <v>0285-24-4096</v>
      </c>
    </row>
    <row r="162" spans="1:5" ht="19.2" customHeight="1" x14ac:dyDescent="0.45">
      <c r="A162" s="161">
        <v>184</v>
      </c>
      <c r="B162" s="162" t="s">
        <v>202</v>
      </c>
      <c r="C162" s="161" t="s">
        <v>608</v>
      </c>
      <c r="D162" s="161" t="s">
        <v>201</v>
      </c>
      <c r="E162" s="164" t="str">
        <f>VLOOKUP(A162,[2]学校番号!$A:$H,8,0)</f>
        <v>0285-24-4368</v>
      </c>
    </row>
    <row r="163" spans="1:5" ht="19.2" customHeight="1" x14ac:dyDescent="0.45">
      <c r="A163" s="161">
        <v>185</v>
      </c>
      <c r="B163" s="162" t="s">
        <v>203</v>
      </c>
      <c r="C163" s="161" t="s">
        <v>608</v>
      </c>
      <c r="D163" s="161" t="s">
        <v>201</v>
      </c>
      <c r="E163" s="164" t="str">
        <f>VLOOKUP(A163,[2]学校番号!$A:$H,8,0)</f>
        <v>0285-24-5629</v>
      </c>
    </row>
    <row r="164" spans="1:5" ht="19.2" customHeight="1" x14ac:dyDescent="0.45">
      <c r="A164" s="161">
        <v>186</v>
      </c>
      <c r="B164" s="162" t="s">
        <v>204</v>
      </c>
      <c r="C164" s="161" t="s">
        <v>608</v>
      </c>
      <c r="D164" s="161" t="s">
        <v>201</v>
      </c>
      <c r="E164" s="164" t="str">
        <f>VLOOKUP(A164,[2]学校番号!$A:$H,8,0)</f>
        <v>0285-27-4009</v>
      </c>
    </row>
    <row r="165" spans="1:5" ht="19.2" customHeight="1" x14ac:dyDescent="0.45">
      <c r="A165" s="161">
        <v>187</v>
      </c>
      <c r="B165" s="162" t="s">
        <v>205</v>
      </c>
      <c r="C165" s="161" t="s">
        <v>608</v>
      </c>
      <c r="D165" s="161" t="s">
        <v>201</v>
      </c>
      <c r="E165" s="164" t="str">
        <f>VLOOKUP(A165,[2]学校番号!$A:$H,8,0)</f>
        <v>0285-27-3064</v>
      </c>
    </row>
    <row r="166" spans="1:5" ht="19.2" customHeight="1" x14ac:dyDescent="0.45">
      <c r="A166" s="161">
        <v>188</v>
      </c>
      <c r="B166" s="162" t="s">
        <v>206</v>
      </c>
      <c r="C166" s="161" t="s">
        <v>608</v>
      </c>
      <c r="D166" s="161" t="s">
        <v>201</v>
      </c>
      <c r="E166" s="164" t="str">
        <f>VLOOKUP(A166,[2]学校番号!$A:$H,8,0)</f>
        <v>0285-24-5936</v>
      </c>
    </row>
    <row r="167" spans="1:5" ht="19.2" customHeight="1" x14ac:dyDescent="0.45">
      <c r="A167" s="161">
        <v>189</v>
      </c>
      <c r="B167" s="162" t="s">
        <v>207</v>
      </c>
      <c r="C167" s="161" t="s">
        <v>608</v>
      </c>
      <c r="D167" s="161" t="s">
        <v>201</v>
      </c>
      <c r="E167" s="164" t="str">
        <f>VLOOKUP(A167,[2]学校番号!$A:$H,8,0)</f>
        <v>0285-24-5906</v>
      </c>
    </row>
    <row r="168" spans="1:5" ht="19.2" customHeight="1" x14ac:dyDescent="0.45">
      <c r="A168" s="161">
        <v>190</v>
      </c>
      <c r="B168" s="162" t="s">
        <v>208</v>
      </c>
      <c r="C168" s="161" t="s">
        <v>608</v>
      </c>
      <c r="D168" s="161" t="s">
        <v>201</v>
      </c>
      <c r="E168" s="164" t="str">
        <f>VLOOKUP(A168,[2]学校番号!$A:$H,8,0)</f>
        <v>0285-24-5918</v>
      </c>
    </row>
    <row r="169" spans="1:5" ht="19.2" customHeight="1" x14ac:dyDescent="0.45">
      <c r="A169" s="161">
        <v>191</v>
      </c>
      <c r="B169" s="162" t="s">
        <v>209</v>
      </c>
      <c r="C169" s="161" t="s">
        <v>608</v>
      </c>
      <c r="D169" s="161" t="s">
        <v>201</v>
      </c>
      <c r="E169" s="164" t="str">
        <f>VLOOKUP(A169,[2]学校番号!$A:$H,8,0)</f>
        <v>0285-27-5186</v>
      </c>
    </row>
    <row r="170" spans="1:5" ht="19.2" customHeight="1" x14ac:dyDescent="0.45">
      <c r="A170" s="161">
        <v>192</v>
      </c>
      <c r="B170" s="162" t="s">
        <v>210</v>
      </c>
      <c r="C170" s="161" t="s">
        <v>608</v>
      </c>
      <c r="D170" s="161" t="s">
        <v>201</v>
      </c>
      <c r="E170" s="164" t="str">
        <f>VLOOKUP(A170,[2]学校番号!$A:$H,8,0)</f>
        <v>0285-27-5384</v>
      </c>
    </row>
    <row r="171" spans="1:5" ht="19.2" customHeight="1" x14ac:dyDescent="0.45">
      <c r="A171" s="161">
        <v>193</v>
      </c>
      <c r="B171" s="162" t="s">
        <v>211</v>
      </c>
      <c r="C171" s="161" t="s">
        <v>608</v>
      </c>
      <c r="D171" s="161" t="s">
        <v>201</v>
      </c>
      <c r="E171" s="164" t="str">
        <f>VLOOKUP(A171,[2]学校番号!$A:$H,8,0)</f>
        <v>0285-24-5947</v>
      </c>
    </row>
    <row r="172" spans="1:5" ht="19.2" customHeight="1" x14ac:dyDescent="0.45">
      <c r="A172" s="161">
        <v>194</v>
      </c>
      <c r="B172" s="162" t="s">
        <v>212</v>
      </c>
      <c r="C172" s="161" t="s">
        <v>608</v>
      </c>
      <c r="D172" s="161" t="s">
        <v>201</v>
      </c>
      <c r="E172" s="164" t="str">
        <f>VLOOKUP(A172,[2]学校番号!$A:$H,8,0)</f>
        <v>0285-45-4476</v>
      </c>
    </row>
    <row r="173" spans="1:5" ht="19.2" customHeight="1" x14ac:dyDescent="0.45">
      <c r="A173" s="161">
        <v>195</v>
      </c>
      <c r="B173" s="162" t="s">
        <v>213</v>
      </c>
      <c r="C173" s="161" t="s">
        <v>608</v>
      </c>
      <c r="D173" s="161" t="s">
        <v>201</v>
      </c>
      <c r="E173" s="164" t="str">
        <f>VLOOKUP(A173,[2]学校番号!$A:$H,8,0)</f>
        <v>0285-45-9826</v>
      </c>
    </row>
    <row r="174" spans="1:5" ht="19.2" customHeight="1" x14ac:dyDescent="0.45">
      <c r="A174" s="161">
        <v>196</v>
      </c>
      <c r="B174" s="162" t="s">
        <v>214</v>
      </c>
      <c r="C174" s="161" t="s">
        <v>608</v>
      </c>
      <c r="D174" s="161" t="s">
        <v>201</v>
      </c>
      <c r="E174" s="164" t="str">
        <f>VLOOKUP(A174,[2]学校番号!$A:$H,8,0)</f>
        <v>0285-45-9823</v>
      </c>
    </row>
    <row r="175" spans="1:5" ht="19.2" customHeight="1" x14ac:dyDescent="0.45">
      <c r="A175" s="161">
        <v>197</v>
      </c>
      <c r="B175" s="162" t="s">
        <v>215</v>
      </c>
      <c r="C175" s="161" t="s">
        <v>608</v>
      </c>
      <c r="D175" s="161" t="s">
        <v>201</v>
      </c>
      <c r="E175" s="164" t="str">
        <f>VLOOKUP(A175,[2]学校番号!$A:$H,8,0)</f>
        <v>0280-57-0644</v>
      </c>
    </row>
    <row r="176" spans="1:5" ht="19.2" customHeight="1" x14ac:dyDescent="0.45">
      <c r="A176" s="161">
        <v>198</v>
      </c>
      <c r="B176" s="162" t="s">
        <v>216</v>
      </c>
      <c r="C176" s="161" t="s">
        <v>608</v>
      </c>
      <c r="D176" s="161" t="s">
        <v>201</v>
      </c>
      <c r="E176" s="164" t="str">
        <f>VLOOKUP(A176,[2]学校番号!$A:$H,8,0)</f>
        <v>0285-45-9829</v>
      </c>
    </row>
    <row r="177" spans="1:5" ht="19.2" customHeight="1" x14ac:dyDescent="0.45">
      <c r="A177" s="161">
        <v>199</v>
      </c>
      <c r="B177" s="162" t="s">
        <v>217</v>
      </c>
      <c r="C177" s="161" t="s">
        <v>608</v>
      </c>
      <c r="D177" s="161" t="s">
        <v>201</v>
      </c>
      <c r="E177" s="164" t="str">
        <f>VLOOKUP(A177,[2]学校番号!$A:$H,8,0)</f>
        <v>0285-38-0869</v>
      </c>
    </row>
    <row r="178" spans="1:5" ht="19.2" customHeight="1" x14ac:dyDescent="0.45">
      <c r="A178" s="161">
        <v>200</v>
      </c>
      <c r="B178" s="162" t="s">
        <v>218</v>
      </c>
      <c r="C178" s="161" t="s">
        <v>608</v>
      </c>
      <c r="D178" s="161" t="s">
        <v>201</v>
      </c>
      <c r="E178" s="164" t="str">
        <f>VLOOKUP(A178,[2]学校番号!$A:$H,8,0)</f>
        <v>0285-38-9906</v>
      </c>
    </row>
    <row r="179" spans="1:5" ht="19.2" customHeight="1" x14ac:dyDescent="0.45">
      <c r="A179" s="161">
        <v>202</v>
      </c>
      <c r="B179" s="162" t="s">
        <v>219</v>
      </c>
      <c r="C179" s="161" t="s">
        <v>608</v>
      </c>
      <c r="D179" s="161" t="s">
        <v>201</v>
      </c>
      <c r="E179" s="164" t="str">
        <f>VLOOKUP(A179,[2]学校番号!$A:$H,8,0)</f>
        <v>0285-38-0764</v>
      </c>
    </row>
    <row r="180" spans="1:5" ht="19.2" customHeight="1" x14ac:dyDescent="0.45">
      <c r="A180" s="161">
        <v>203</v>
      </c>
      <c r="B180" s="162" t="s">
        <v>220</v>
      </c>
      <c r="C180" s="161" t="s">
        <v>608</v>
      </c>
      <c r="D180" s="161" t="s">
        <v>201</v>
      </c>
      <c r="E180" s="164" t="str">
        <f>VLOOKUP(A180,[2]学校番号!$A:$H,8,0)</f>
        <v>0285-380923</v>
      </c>
    </row>
    <row r="181" spans="1:5" ht="19.2" customHeight="1" x14ac:dyDescent="0.45">
      <c r="A181" s="161">
        <v>204</v>
      </c>
      <c r="B181" s="162" t="s">
        <v>221</v>
      </c>
      <c r="C181" s="161" t="s">
        <v>608</v>
      </c>
      <c r="D181" s="161" t="s">
        <v>201</v>
      </c>
      <c r="E181" s="164" t="str">
        <f>VLOOKUP(A181,[2]学校番号!$A:$H,8,0)</f>
        <v>0285-24-5948</v>
      </c>
    </row>
    <row r="182" spans="1:5" ht="19.2" customHeight="1" x14ac:dyDescent="0.45">
      <c r="A182" s="161">
        <v>205</v>
      </c>
      <c r="B182" s="162" t="s">
        <v>222</v>
      </c>
      <c r="C182" s="161" t="s">
        <v>608</v>
      </c>
      <c r="D182" s="161" t="s">
        <v>201</v>
      </c>
      <c r="E182" s="164" t="str">
        <f>VLOOKUP(A182,[2]学校番号!$A:$H,8,0)</f>
        <v>0285-24-5994</v>
      </c>
    </row>
    <row r="183" spans="1:5" ht="19.2" customHeight="1" x14ac:dyDescent="0.45">
      <c r="A183" s="161">
        <v>206</v>
      </c>
      <c r="B183" s="162" t="s">
        <v>223</v>
      </c>
      <c r="C183" s="161" t="s">
        <v>608</v>
      </c>
      <c r="D183" s="161" t="s">
        <v>201</v>
      </c>
      <c r="E183" s="164" t="str">
        <f>VLOOKUP(A183,[2]学校番号!$A:$H,8,0)</f>
        <v>0285-49-2754</v>
      </c>
    </row>
    <row r="184" spans="1:5" ht="19.2" customHeight="1" x14ac:dyDescent="0.45">
      <c r="A184" s="161">
        <v>207</v>
      </c>
      <c r="B184" s="162" t="s">
        <v>224</v>
      </c>
      <c r="C184" s="161" t="s">
        <v>608</v>
      </c>
      <c r="D184" s="161" t="s">
        <v>201</v>
      </c>
      <c r="E184" s="164" t="str">
        <f>VLOOKUP(A184,[2]学校番号!$A:$H,8,0)</f>
        <v>0285-49-2764</v>
      </c>
    </row>
    <row r="185" spans="1:5" ht="19.2" customHeight="1" x14ac:dyDescent="0.45">
      <c r="A185" s="161">
        <v>208</v>
      </c>
      <c r="B185" s="162" t="s">
        <v>225</v>
      </c>
      <c r="C185" s="161" t="s">
        <v>608</v>
      </c>
      <c r="D185" s="161" t="s">
        <v>201</v>
      </c>
      <c r="E185" s="164" t="str">
        <f>VLOOKUP(A185,[2]学校番号!$A:$H,8,0)</f>
        <v>0285-38-6329</v>
      </c>
    </row>
    <row r="186" spans="1:5" ht="19.2" customHeight="1" x14ac:dyDescent="0.45">
      <c r="A186" s="161">
        <v>212</v>
      </c>
      <c r="B186" s="162" t="s">
        <v>226</v>
      </c>
      <c r="C186" s="161" t="s">
        <v>608</v>
      </c>
      <c r="D186" s="161" t="s">
        <v>227</v>
      </c>
      <c r="E186" s="164" t="str">
        <f>VLOOKUP(A186,[2]学校番号!$A:$H,8,0)</f>
        <v>028/5-48-0048</v>
      </c>
    </row>
    <row r="187" spans="1:5" ht="19.2" customHeight="1" x14ac:dyDescent="0.45">
      <c r="A187" s="161">
        <v>213</v>
      </c>
      <c r="B187" s="162" t="s">
        <v>228</v>
      </c>
      <c r="C187" s="161" t="s">
        <v>608</v>
      </c>
      <c r="D187" s="161" t="s">
        <v>227</v>
      </c>
      <c r="E187" s="164" t="str">
        <f>VLOOKUP(A187,[2]学校番号!$A:$H,8,0)</f>
        <v>0285-44-5048</v>
      </c>
    </row>
    <row r="188" spans="1:5" ht="19.2" customHeight="1" x14ac:dyDescent="0.45">
      <c r="A188" s="161">
        <v>214</v>
      </c>
      <c r="B188" s="162" t="s">
        <v>229</v>
      </c>
      <c r="C188" s="161" t="s">
        <v>608</v>
      </c>
      <c r="D188" s="161" t="s">
        <v>227</v>
      </c>
      <c r="E188" s="164" t="str">
        <f>VLOOKUP(A188,[2]学校番号!$A:$H,8,0)</f>
        <v>0285-40-6602</v>
      </c>
    </row>
    <row r="189" spans="1:5" ht="19.2" customHeight="1" x14ac:dyDescent="0.45">
      <c r="A189" s="161">
        <v>215</v>
      </c>
      <c r="B189" s="162" t="s">
        <v>230</v>
      </c>
      <c r="C189" s="161" t="s">
        <v>608</v>
      </c>
      <c r="D189" s="161" t="s">
        <v>227</v>
      </c>
      <c r="E189" s="164" t="str">
        <f>VLOOKUP(A189,[2]学校番号!$A:$H,8,0)</f>
        <v>0285-52-1164</v>
      </c>
    </row>
    <row r="190" spans="1:5" ht="19.2" customHeight="1" x14ac:dyDescent="0.45">
      <c r="A190" s="161">
        <v>216</v>
      </c>
      <c r="B190" s="162" t="s">
        <v>231</v>
      </c>
      <c r="C190" s="161" t="s">
        <v>608</v>
      </c>
      <c r="D190" s="161" t="s">
        <v>227</v>
      </c>
      <c r="E190" s="164" t="str">
        <f>VLOOKUP(A190,[2]学校番号!$A:$H,8,0)</f>
        <v>0285-52-1162</v>
      </c>
    </row>
    <row r="191" spans="1:5" ht="19.2" customHeight="1" x14ac:dyDescent="0.45">
      <c r="A191" s="161">
        <v>217</v>
      </c>
      <c r="B191" s="162" t="s">
        <v>232</v>
      </c>
      <c r="C191" s="161" t="s">
        <v>608</v>
      </c>
      <c r="D191" s="161" t="s">
        <v>227</v>
      </c>
      <c r="E191" s="164" t="str">
        <f>VLOOKUP(A191,[2]学校番号!$A:$H,8,0)</f>
        <v>0285-52-1172</v>
      </c>
    </row>
    <row r="192" spans="1:5" ht="19.2" customHeight="1" x14ac:dyDescent="0.45">
      <c r="A192" s="161">
        <v>218</v>
      </c>
      <c r="B192" s="162" t="s">
        <v>233</v>
      </c>
      <c r="C192" s="161" t="s">
        <v>608</v>
      </c>
      <c r="D192" s="161" t="s">
        <v>227</v>
      </c>
      <c r="E192" s="164" t="str">
        <f>VLOOKUP(A192,[2]学校番号!$A:$H,8,0)</f>
        <v>0285-52-1173</v>
      </c>
    </row>
    <row r="193" spans="1:5" ht="19.2" customHeight="1" x14ac:dyDescent="0.45">
      <c r="A193" s="161">
        <v>219</v>
      </c>
      <c r="B193" s="162" t="s">
        <v>234</v>
      </c>
      <c r="C193" s="161" t="s">
        <v>608</v>
      </c>
      <c r="D193" s="161" t="s">
        <v>227</v>
      </c>
      <c r="E193" s="164" t="str">
        <f>VLOOKUP(A193,[2]学校番号!$A:$H,8,0)</f>
        <v>0285-40-0108</v>
      </c>
    </row>
    <row r="194" spans="1:5" ht="19.2" customHeight="1" x14ac:dyDescent="0.45">
      <c r="A194" s="161">
        <v>221</v>
      </c>
      <c r="B194" s="162" t="s">
        <v>235</v>
      </c>
      <c r="C194" s="161" t="s">
        <v>608</v>
      </c>
      <c r="D194" s="161" t="s">
        <v>227</v>
      </c>
      <c r="E194" s="164" t="str">
        <f>VLOOKUP(A194,[2]学校番号!$A:$H,8,0)</f>
        <v>0285-40-6623</v>
      </c>
    </row>
    <row r="195" spans="1:5" ht="19.2" customHeight="1" x14ac:dyDescent="0.45">
      <c r="A195" s="161">
        <v>227</v>
      </c>
      <c r="B195" s="162" t="s">
        <v>236</v>
      </c>
      <c r="C195" s="161" t="s">
        <v>608</v>
      </c>
      <c r="D195" s="161" t="s">
        <v>237</v>
      </c>
      <c r="E195" s="164" t="str">
        <f>VLOOKUP(A195,[2]学校番号!$A:$H,8,0)</f>
        <v>0282-82-0121</v>
      </c>
    </row>
    <row r="196" spans="1:5" ht="19.2" customHeight="1" x14ac:dyDescent="0.45">
      <c r="A196" s="161">
        <v>228</v>
      </c>
      <c r="B196" s="162" t="s">
        <v>238</v>
      </c>
      <c r="C196" s="161" t="s">
        <v>608</v>
      </c>
      <c r="D196" s="161" t="s">
        <v>237</v>
      </c>
      <c r="E196" s="164" t="str">
        <f>VLOOKUP(A196,[2]学校番号!$A:$H,8,0)</f>
        <v>0282-81-1384</v>
      </c>
    </row>
    <row r="197" spans="1:5" ht="19.2" customHeight="1" x14ac:dyDescent="0.45">
      <c r="A197" s="161">
        <v>229</v>
      </c>
      <c r="B197" s="162" t="s">
        <v>239</v>
      </c>
      <c r="C197" s="161" t="s">
        <v>608</v>
      </c>
      <c r="D197" s="161" t="s">
        <v>237</v>
      </c>
      <c r="E197" s="164" t="str">
        <f>VLOOKUP(A197,[2]学校番号!$A:$H,8,0)</f>
        <v>0282-82-4684</v>
      </c>
    </row>
    <row r="198" spans="1:5" ht="19.2" customHeight="1" x14ac:dyDescent="0.45">
      <c r="A198" s="161">
        <v>230</v>
      </c>
      <c r="B198" s="162" t="s">
        <v>240</v>
      </c>
      <c r="C198" s="161" t="s">
        <v>608</v>
      </c>
      <c r="D198" s="161" t="s">
        <v>237</v>
      </c>
      <c r="E198" s="164" t="str">
        <f>VLOOKUP(A198,[2]学校番号!$A:$H,8,0)</f>
        <v>0282-82-4954</v>
      </c>
    </row>
    <row r="199" spans="1:5" ht="19.2" customHeight="1" x14ac:dyDescent="0.45">
      <c r="A199" s="161">
        <v>231</v>
      </c>
      <c r="B199" s="162" t="s">
        <v>241</v>
      </c>
      <c r="C199" s="161" t="s">
        <v>608</v>
      </c>
      <c r="D199" s="161" t="s">
        <v>237</v>
      </c>
      <c r="E199" s="164" t="str">
        <f>VLOOKUP(A199,[2]学校番号!$A:$H,8,0)</f>
        <v>0282-82-1572</v>
      </c>
    </row>
    <row r="200" spans="1:5" ht="19.2" customHeight="1" x14ac:dyDescent="0.45">
      <c r="A200" s="161">
        <v>232</v>
      </c>
      <c r="B200" s="162" t="s">
        <v>242</v>
      </c>
      <c r="C200" s="161" t="s">
        <v>608</v>
      </c>
      <c r="D200" s="161" t="s">
        <v>237</v>
      </c>
      <c r="E200" s="164" t="str">
        <f>VLOOKUP(A200,[2]学校番号!$A:$H,8,0)</f>
        <v>0282-82-8410</v>
      </c>
    </row>
    <row r="201" spans="1:5" ht="19.2" customHeight="1" x14ac:dyDescent="0.45">
      <c r="A201" s="161">
        <v>233</v>
      </c>
      <c r="B201" s="162" t="s">
        <v>243</v>
      </c>
      <c r="C201" s="161" t="s">
        <v>608</v>
      </c>
      <c r="D201" s="161" t="s">
        <v>237</v>
      </c>
      <c r="E201" s="164" t="str">
        <f>VLOOKUP(A201,[2]学校番号!$A:$H,8,0)</f>
        <v>0282-86-1058</v>
      </c>
    </row>
    <row r="202" spans="1:5" ht="19.2" customHeight="1" x14ac:dyDescent="0.45">
      <c r="A202" s="161">
        <v>234</v>
      </c>
      <c r="B202" s="162" t="s">
        <v>244</v>
      </c>
      <c r="C202" s="161" t="s">
        <v>608</v>
      </c>
      <c r="D202" s="161" t="s">
        <v>237</v>
      </c>
      <c r="E202" s="164" t="str">
        <f>VLOOKUP(A202,[2]学校番号!$A:$H,8,0)</f>
        <v>0282-86-0042</v>
      </c>
    </row>
    <row r="203" spans="1:5" ht="19.2" customHeight="1" x14ac:dyDescent="0.45">
      <c r="A203" s="161">
        <v>235</v>
      </c>
      <c r="B203" s="162" t="s">
        <v>245</v>
      </c>
      <c r="C203" s="161" t="s">
        <v>608</v>
      </c>
      <c r="D203" s="161" t="s">
        <v>246</v>
      </c>
      <c r="E203" s="164" t="str">
        <f>VLOOKUP(A203,[2]学校番号!$A:$H,8,0)</f>
        <v>0282-23-7777</v>
      </c>
    </row>
    <row r="204" spans="1:5" ht="19.2" customHeight="1" x14ac:dyDescent="0.45">
      <c r="A204" s="161">
        <v>236</v>
      </c>
      <c r="B204" s="162" t="s">
        <v>247</v>
      </c>
      <c r="C204" s="161" t="s">
        <v>608</v>
      </c>
      <c r="D204" s="161" t="s">
        <v>246</v>
      </c>
      <c r="E204" s="164" t="str">
        <f>VLOOKUP(A204,[2]学校番号!$A:$H,8,0)</f>
        <v>0282-22-5537</v>
      </c>
    </row>
    <row r="205" spans="1:5" ht="19.2" customHeight="1" x14ac:dyDescent="0.45">
      <c r="A205" s="161">
        <v>237</v>
      </c>
      <c r="B205" s="162" t="s">
        <v>248</v>
      </c>
      <c r="C205" s="161" t="s">
        <v>608</v>
      </c>
      <c r="D205" s="161" t="s">
        <v>246</v>
      </c>
      <c r="E205" s="164" t="str">
        <f>VLOOKUP(A205,[2]学校番号!$A:$H,8,0)</f>
        <v>0282-22-0548</v>
      </c>
    </row>
    <row r="206" spans="1:5" ht="19.2" customHeight="1" x14ac:dyDescent="0.45">
      <c r="A206" s="161">
        <v>238</v>
      </c>
      <c r="B206" s="162" t="s">
        <v>249</v>
      </c>
      <c r="C206" s="161" t="s">
        <v>608</v>
      </c>
      <c r="D206" s="161" t="s">
        <v>246</v>
      </c>
      <c r="E206" s="164" t="str">
        <f>VLOOKUP(A206,[2]学校番号!$A:$H,8,0)</f>
        <v>0282-22-1016</v>
      </c>
    </row>
    <row r="207" spans="1:5" ht="19.2" customHeight="1" x14ac:dyDescent="0.45">
      <c r="A207" s="158">
        <v>239</v>
      </c>
      <c r="B207" s="162" t="s">
        <v>250</v>
      </c>
      <c r="C207" s="161" t="s">
        <v>608</v>
      </c>
      <c r="D207" s="161" t="s">
        <v>246</v>
      </c>
      <c r="E207" s="164" t="str">
        <f>VLOOKUP(A207,[2]学校番号!$A:$H,8,0)</f>
        <v>0282-23-2857</v>
      </c>
    </row>
    <row r="208" spans="1:5" ht="19.2" customHeight="1" x14ac:dyDescent="0.45">
      <c r="A208" s="158">
        <v>240</v>
      </c>
      <c r="B208" s="162" t="s">
        <v>251</v>
      </c>
      <c r="C208" s="161" t="s">
        <v>608</v>
      </c>
      <c r="D208" s="161" t="s">
        <v>246</v>
      </c>
      <c r="E208" s="164" t="str">
        <f>VLOOKUP(A208,[2]学校番号!$A:$H,8,0)</f>
        <v>0282-23-3253</v>
      </c>
    </row>
    <row r="209" spans="1:5" ht="19.2" customHeight="1" x14ac:dyDescent="0.45">
      <c r="A209" s="158">
        <v>241</v>
      </c>
      <c r="B209" s="162" t="s">
        <v>252</v>
      </c>
      <c r="C209" s="161" t="s">
        <v>608</v>
      </c>
      <c r="D209" s="161" t="s">
        <v>246</v>
      </c>
      <c r="E209" s="164" t="str">
        <f>VLOOKUP(A209,[2]学校番号!$A:$H,8,0)</f>
        <v>0282-27-0873</v>
      </c>
    </row>
    <row r="210" spans="1:5" ht="19.2" customHeight="1" x14ac:dyDescent="0.45">
      <c r="A210" s="158">
        <v>242</v>
      </c>
      <c r="B210" s="162" t="s">
        <v>253</v>
      </c>
      <c r="C210" s="161" t="s">
        <v>608</v>
      </c>
      <c r="D210" s="161" t="s">
        <v>246</v>
      </c>
      <c r="E210" s="164" t="str">
        <f>VLOOKUP(A210,[2]学校番号!$A:$H,8,0)</f>
        <v>0282-23-3028</v>
      </c>
    </row>
    <row r="211" spans="1:5" ht="19.2" customHeight="1" x14ac:dyDescent="0.45">
      <c r="A211" s="158">
        <v>243</v>
      </c>
      <c r="B211" s="162" t="s">
        <v>254</v>
      </c>
      <c r="C211" s="161" t="s">
        <v>608</v>
      </c>
      <c r="D211" s="161" t="s">
        <v>246</v>
      </c>
      <c r="E211" s="164" t="str">
        <f>VLOOKUP(A211,[2]学校番号!$A:$H,8,0)</f>
        <v>0282-22-1929</v>
      </c>
    </row>
    <row r="212" spans="1:5" ht="19.2" customHeight="1" x14ac:dyDescent="0.45">
      <c r="A212" s="158">
        <v>244</v>
      </c>
      <c r="B212" s="162" t="s">
        <v>255</v>
      </c>
      <c r="C212" s="161" t="s">
        <v>608</v>
      </c>
      <c r="D212" s="161" t="s">
        <v>246</v>
      </c>
      <c r="E212" s="164" t="str">
        <f>VLOOKUP(A212,[2]学校番号!$A:$H,8,0)</f>
        <v>0282-31-2384</v>
      </c>
    </row>
    <row r="213" spans="1:5" ht="19.2" customHeight="1" x14ac:dyDescent="0.45">
      <c r="A213" s="158">
        <v>245</v>
      </c>
      <c r="B213" s="162" t="s">
        <v>256</v>
      </c>
      <c r="C213" s="161" t="s">
        <v>608</v>
      </c>
      <c r="D213" s="161" t="s">
        <v>246</v>
      </c>
      <c r="E213" s="164" t="str">
        <f>VLOOKUP(A213,[2]学校番号!$A:$H,8,0)</f>
        <v>0282-31-2267</v>
      </c>
    </row>
    <row r="214" spans="1:5" ht="19.2" customHeight="1" x14ac:dyDescent="0.45">
      <c r="A214" s="158">
        <v>246</v>
      </c>
      <c r="B214" s="162" t="s">
        <v>257</v>
      </c>
      <c r="C214" s="161" t="s">
        <v>608</v>
      </c>
      <c r="D214" s="161" t="s">
        <v>246</v>
      </c>
      <c r="E214" s="164" t="str">
        <f>VLOOKUP(A214,[2]学校番号!$A:$H,8,0)</f>
        <v>0282-27-3692</v>
      </c>
    </row>
    <row r="215" spans="1:5" ht="19.2" customHeight="1" x14ac:dyDescent="0.45">
      <c r="A215" s="158">
        <v>247</v>
      </c>
      <c r="B215" s="162" t="s">
        <v>258</v>
      </c>
      <c r="C215" s="161" t="s">
        <v>608</v>
      </c>
      <c r="D215" s="161" t="s">
        <v>246</v>
      </c>
      <c r="E215" s="164" t="str">
        <f>VLOOKUP(A215,[2]学校番号!$A:$H,8,0)</f>
        <v>0282-27-3994</v>
      </c>
    </row>
    <row r="216" spans="1:5" ht="19.2" customHeight="1" x14ac:dyDescent="0.45">
      <c r="A216" s="158">
        <v>248</v>
      </c>
      <c r="B216" s="162" t="s">
        <v>259</v>
      </c>
      <c r="C216" s="161" t="s">
        <v>608</v>
      </c>
      <c r="D216" s="161" t="s">
        <v>246</v>
      </c>
      <c r="E216" s="164" t="str">
        <f>VLOOKUP(A216,[2]学校番号!$A:$H,8,0)</f>
        <v>0282-43-9979</v>
      </c>
    </row>
    <row r="217" spans="1:5" ht="19.2" customHeight="1" x14ac:dyDescent="0.45">
      <c r="A217" s="158">
        <v>249</v>
      </c>
      <c r="B217" s="162" t="s">
        <v>260</v>
      </c>
      <c r="C217" s="161" t="s">
        <v>608</v>
      </c>
      <c r="D217" s="161" t="s">
        <v>246</v>
      </c>
      <c r="E217" s="164" t="str">
        <f>VLOOKUP(A217,[2]学校番号!$A:$H,8,0)</f>
        <v>0282-43-0974</v>
      </c>
    </row>
    <row r="218" spans="1:5" ht="19.2" customHeight="1" x14ac:dyDescent="0.45">
      <c r="A218" s="158">
        <v>250</v>
      </c>
      <c r="B218" s="162" t="s">
        <v>261</v>
      </c>
      <c r="C218" s="161" t="s">
        <v>608</v>
      </c>
      <c r="D218" s="161" t="s">
        <v>246</v>
      </c>
      <c r="E218" s="164" t="str">
        <f>VLOOKUP(A218,[2]学校番号!$A:$H,8,0)</f>
        <v>0282-43-2657</v>
      </c>
    </row>
    <row r="219" spans="1:5" ht="19.2" customHeight="1" x14ac:dyDescent="0.45">
      <c r="A219" s="158">
        <v>251</v>
      </c>
      <c r="B219" s="162" t="s">
        <v>262</v>
      </c>
      <c r="C219" s="161" t="s">
        <v>608</v>
      </c>
      <c r="D219" s="161" t="s">
        <v>246</v>
      </c>
      <c r="E219" s="164" t="str">
        <f>VLOOKUP(A219,[2]学校番号!$A:$H,8,0)</f>
        <v>0282-43-5999</v>
      </c>
    </row>
    <row r="220" spans="1:5" ht="19.2" customHeight="1" x14ac:dyDescent="0.45">
      <c r="A220" s="158">
        <v>252</v>
      </c>
      <c r="B220" s="162" t="s">
        <v>263</v>
      </c>
      <c r="C220" s="161" t="s">
        <v>608</v>
      </c>
      <c r="D220" s="161" t="s">
        <v>246</v>
      </c>
      <c r="E220" s="164" t="str">
        <f>VLOOKUP(A220,[2]学校番号!$A:$H,8,0)</f>
        <v>0282-62-2649</v>
      </c>
    </row>
    <row r="221" spans="1:5" ht="19.2" customHeight="1" x14ac:dyDescent="0.45">
      <c r="A221" s="158">
        <v>253</v>
      </c>
      <c r="B221" s="162" t="s">
        <v>264</v>
      </c>
      <c r="C221" s="161" t="s">
        <v>608</v>
      </c>
      <c r="D221" s="161" t="s">
        <v>246</v>
      </c>
      <c r="E221" s="164" t="str">
        <f>VLOOKUP(A221,[2]学校番号!$A:$H,8,0)</f>
        <v>0282-67-2345</v>
      </c>
    </row>
    <row r="222" spans="1:5" ht="19.2" customHeight="1" x14ac:dyDescent="0.45">
      <c r="A222" s="158">
        <v>254</v>
      </c>
      <c r="B222" s="162" t="s">
        <v>265</v>
      </c>
      <c r="C222" s="161" t="s">
        <v>608</v>
      </c>
      <c r="D222" s="161" t="s">
        <v>246</v>
      </c>
      <c r="E222" s="164" t="str">
        <f>VLOOKUP(A222,[2]学校番号!$A:$H,8,0)</f>
        <v>0282-62-2927</v>
      </c>
    </row>
    <row r="223" spans="1:5" ht="19.2" customHeight="1" x14ac:dyDescent="0.45">
      <c r="A223" s="158">
        <v>255</v>
      </c>
      <c r="B223" s="162" t="s">
        <v>266</v>
      </c>
      <c r="C223" s="161" t="s">
        <v>608</v>
      </c>
      <c r="D223" s="161" t="s">
        <v>246</v>
      </c>
      <c r="E223" s="164" t="str">
        <f>VLOOKUP(A223,[2]学校番号!$A:$H,8,0)</f>
        <v>0282-62-2687</v>
      </c>
    </row>
    <row r="224" spans="1:5" ht="19.2" customHeight="1" x14ac:dyDescent="0.45">
      <c r="A224" s="158">
        <v>256</v>
      </c>
      <c r="B224" s="162" t="s">
        <v>267</v>
      </c>
      <c r="C224" s="161" t="s">
        <v>608</v>
      </c>
      <c r="D224" s="161" t="s">
        <v>246</v>
      </c>
      <c r="E224" s="164" t="str">
        <f>VLOOKUP(A224,[2]学校番号!$A:$H,8,0)</f>
        <v>0282-27-6236</v>
      </c>
    </row>
    <row r="225" spans="1:5" ht="19.2" customHeight="1" x14ac:dyDescent="0.45">
      <c r="A225" s="158">
        <v>257</v>
      </c>
      <c r="B225" s="162" t="s">
        <v>268</v>
      </c>
      <c r="C225" s="161" t="s">
        <v>608</v>
      </c>
      <c r="D225" s="161" t="s">
        <v>246</v>
      </c>
      <c r="E225" s="164" t="str">
        <f>VLOOKUP(A225,[2]学校番号!$A:$H,8,0)</f>
        <v>0282-27-6601</v>
      </c>
    </row>
    <row r="226" spans="1:5" ht="19.2" customHeight="1" x14ac:dyDescent="0.45">
      <c r="A226" s="158">
        <v>258</v>
      </c>
      <c r="B226" s="162" t="s">
        <v>269</v>
      </c>
      <c r="C226" s="161" t="s">
        <v>608</v>
      </c>
      <c r="D226" s="161" t="s">
        <v>246</v>
      </c>
      <c r="E226" s="164" t="str">
        <f>VLOOKUP(A226,[2]学校番号!$A:$H,8,0)</f>
        <v>0282-92-0383</v>
      </c>
    </row>
    <row r="227" spans="1:5" ht="19.2" customHeight="1" x14ac:dyDescent="0.45">
      <c r="A227" s="158">
        <v>259</v>
      </c>
      <c r="B227" s="162" t="s">
        <v>270</v>
      </c>
      <c r="C227" s="161" t="s">
        <v>608</v>
      </c>
      <c r="D227" s="161" t="s">
        <v>246</v>
      </c>
      <c r="E227" s="164" t="str">
        <f>VLOOKUP(A227,[2]学校番号!$A:$H,8,0)</f>
        <v>0282-92-0293</v>
      </c>
    </row>
    <row r="228" spans="1:5" ht="19.2" customHeight="1" x14ac:dyDescent="0.45">
      <c r="A228" s="158">
        <v>260</v>
      </c>
      <c r="B228" s="162" t="s">
        <v>271</v>
      </c>
      <c r="C228" s="161" t="s">
        <v>608</v>
      </c>
      <c r="D228" s="161" t="s">
        <v>246</v>
      </c>
      <c r="E228" s="164" t="str">
        <f>VLOOKUP(A228,[2]学校番号!$A:$H,8,0)</f>
        <v>0282-92-0290</v>
      </c>
    </row>
    <row r="229" spans="1:5" ht="19.2" customHeight="1" x14ac:dyDescent="0.45">
      <c r="A229" s="158">
        <v>261</v>
      </c>
      <c r="B229" s="162" t="s">
        <v>272</v>
      </c>
      <c r="C229" s="161" t="s">
        <v>608</v>
      </c>
      <c r="D229" s="161" t="s">
        <v>246</v>
      </c>
      <c r="E229" s="164" t="str">
        <f>VLOOKUP(A229,[2]学校番号!$A:$H,8,0)</f>
        <v>0282-55-2190</v>
      </c>
    </row>
    <row r="230" spans="1:5" ht="19.2" customHeight="1" x14ac:dyDescent="0.45">
      <c r="A230" s="158">
        <v>262</v>
      </c>
      <c r="B230" s="162" t="s">
        <v>273</v>
      </c>
      <c r="C230" s="161" t="s">
        <v>608</v>
      </c>
      <c r="D230" s="161" t="s">
        <v>246</v>
      </c>
      <c r="E230" s="164" t="str">
        <f>VLOOKUP(A230,[2]学校番号!$A:$H,8,0)</f>
        <v>0282-55-2380</v>
      </c>
    </row>
    <row r="231" spans="1:5" ht="19.2" customHeight="1" x14ac:dyDescent="0.45">
      <c r="A231" s="158">
        <v>263</v>
      </c>
      <c r="B231" s="162" t="s">
        <v>274</v>
      </c>
      <c r="C231" s="161" t="s">
        <v>608</v>
      </c>
      <c r="D231" s="161" t="s">
        <v>246</v>
      </c>
      <c r="E231" s="164" t="str">
        <f>VLOOKUP(A231,[2]学校番号!$A:$H,8,0)</f>
        <v>0282-55-8633</v>
      </c>
    </row>
    <row r="232" spans="1:5" ht="19.2" customHeight="1" x14ac:dyDescent="0.45">
      <c r="A232" s="158">
        <v>270</v>
      </c>
      <c r="B232" s="162" t="s">
        <v>275</v>
      </c>
      <c r="C232" s="161" t="s">
        <v>607</v>
      </c>
      <c r="D232" s="161" t="s">
        <v>276</v>
      </c>
      <c r="E232" s="164" t="str">
        <f>VLOOKUP(A232,[2]学校番号!$A:$H,8,0)</f>
        <v>0287-43-4420</v>
      </c>
    </row>
    <row r="233" spans="1:5" ht="19.2" customHeight="1" x14ac:dyDescent="0.45">
      <c r="A233" s="158">
        <v>271</v>
      </c>
      <c r="B233" s="162" t="s">
        <v>277</v>
      </c>
      <c r="C233" s="161" t="s">
        <v>607</v>
      </c>
      <c r="D233" s="161" t="s">
        <v>276</v>
      </c>
      <c r="E233" s="164" t="str">
        <f>VLOOKUP(A233,[2]学校番号!$A:$H,8,0)</f>
        <v>0287-43-4421</v>
      </c>
    </row>
    <row r="234" spans="1:5" ht="19.2" customHeight="1" x14ac:dyDescent="0.45">
      <c r="A234" s="158">
        <v>275</v>
      </c>
      <c r="B234" s="162" t="s">
        <v>278</v>
      </c>
      <c r="C234" s="161" t="s">
        <v>607</v>
      </c>
      <c r="D234" s="161" t="s">
        <v>276</v>
      </c>
      <c r="E234" s="164" t="str">
        <f>VLOOKUP(A234,[2]学校番号!$A:$H,8,0)</f>
        <v>0287-43-4427</v>
      </c>
    </row>
    <row r="235" spans="1:5" ht="19.2" customHeight="1" x14ac:dyDescent="0.45">
      <c r="A235" s="158">
        <v>276</v>
      </c>
      <c r="B235" s="162" t="s">
        <v>279</v>
      </c>
      <c r="C235" s="161" t="s">
        <v>607</v>
      </c>
      <c r="D235" s="161" t="s">
        <v>276</v>
      </c>
      <c r="E235" s="164" t="str">
        <f>VLOOKUP(A235,[2]学校番号!$A:$H,8,0)</f>
        <v>0287-48-3390</v>
      </c>
    </row>
    <row r="236" spans="1:5" ht="19.2" customHeight="1" x14ac:dyDescent="0.45">
      <c r="A236" s="158">
        <v>277</v>
      </c>
      <c r="B236" s="162" t="s">
        <v>280</v>
      </c>
      <c r="C236" s="161" t="s">
        <v>607</v>
      </c>
      <c r="D236" s="161" t="s">
        <v>276</v>
      </c>
      <c r="E236" s="164" t="str">
        <f>VLOOKUP(A236,[2]学校番号!$A:$H,8,0)</f>
        <v>0287-48-3391</v>
      </c>
    </row>
    <row r="237" spans="1:5" ht="19.2" customHeight="1" x14ac:dyDescent="0.45">
      <c r="A237" s="158">
        <v>278</v>
      </c>
      <c r="B237" s="162" t="s">
        <v>281</v>
      </c>
      <c r="C237" s="161" t="s">
        <v>607</v>
      </c>
      <c r="D237" s="161" t="s">
        <v>276</v>
      </c>
      <c r="E237" s="164" t="str">
        <f>VLOOKUP(A237,[2]学校番号!$A:$H,8,0)</f>
        <v>0287-48-3392</v>
      </c>
    </row>
    <row r="238" spans="1:5" ht="19.2" customHeight="1" x14ac:dyDescent="0.45">
      <c r="A238" s="158">
        <v>279</v>
      </c>
      <c r="B238" s="162" t="s">
        <v>282</v>
      </c>
      <c r="C238" s="161" t="s">
        <v>607</v>
      </c>
      <c r="D238" s="161" t="s">
        <v>283</v>
      </c>
      <c r="E238" s="164" t="str">
        <f>VLOOKUP(A238,[2]学校番号!$A:$H,8,0)</f>
        <v>028-682-0329</v>
      </c>
    </row>
    <row r="239" spans="1:5" ht="19.2" customHeight="1" x14ac:dyDescent="0.45">
      <c r="A239" s="158">
        <v>280</v>
      </c>
      <c r="B239" s="162" t="s">
        <v>284</v>
      </c>
      <c r="C239" s="161" t="s">
        <v>607</v>
      </c>
      <c r="D239" s="161" t="s">
        <v>283</v>
      </c>
      <c r="E239" s="164" t="str">
        <f>VLOOKUP(A239,[2]学校番号!$A:$H,8,0)</f>
        <v>028-682-0359</v>
      </c>
    </row>
    <row r="240" spans="1:5" ht="19.2" customHeight="1" x14ac:dyDescent="0.45">
      <c r="A240" s="158">
        <v>281</v>
      </c>
      <c r="B240" s="162" t="s">
        <v>285</v>
      </c>
      <c r="C240" s="161" t="s">
        <v>607</v>
      </c>
      <c r="D240" s="161" t="s">
        <v>283</v>
      </c>
      <c r="E240" s="164" t="str">
        <f>VLOOKUP(A240,[2]学校番号!$A:$H,8,0)</f>
        <v>028-682-0394</v>
      </c>
    </row>
    <row r="241" spans="1:5" ht="19.2" customHeight="1" x14ac:dyDescent="0.45">
      <c r="A241" s="158">
        <v>282</v>
      </c>
      <c r="B241" s="162" t="s">
        <v>286</v>
      </c>
      <c r="C241" s="161" t="s">
        <v>607</v>
      </c>
      <c r="D241" s="161" t="s">
        <v>283</v>
      </c>
      <c r="E241" s="164" t="str">
        <f>VLOOKUP(A241,[2]学校番号!$A:$H,8,0)</f>
        <v>028-682-0385</v>
      </c>
    </row>
    <row r="242" spans="1:5" ht="19.2" customHeight="1" x14ac:dyDescent="0.45">
      <c r="A242" s="158">
        <v>283</v>
      </c>
      <c r="B242" s="162" t="s">
        <v>287</v>
      </c>
      <c r="C242" s="161" t="s">
        <v>607</v>
      </c>
      <c r="D242" s="161" t="s">
        <v>283</v>
      </c>
      <c r="E242" s="164" t="str">
        <f>VLOOKUP(A242,[2]学校番号!$A:$H,8,0)</f>
        <v>028-682-0378</v>
      </c>
    </row>
    <row r="243" spans="1:5" ht="19.2" customHeight="1" x14ac:dyDescent="0.45">
      <c r="A243" s="158">
        <v>284</v>
      </c>
      <c r="B243" s="162" t="s">
        <v>288</v>
      </c>
      <c r="C243" s="161" t="s">
        <v>607</v>
      </c>
      <c r="D243" s="161" t="s">
        <v>283</v>
      </c>
      <c r="E243" s="164" t="str">
        <f>VLOOKUP(A243,[2]学校番号!$A:$H,8,0)</f>
        <v>028-686-2740</v>
      </c>
    </row>
    <row r="244" spans="1:5" ht="19.2" customHeight="1" x14ac:dyDescent="0.45">
      <c r="A244" s="158">
        <v>285</v>
      </c>
      <c r="B244" s="162" t="s">
        <v>289</v>
      </c>
      <c r="C244" s="161" t="s">
        <v>607</v>
      </c>
      <c r="D244" s="161" t="s">
        <v>290</v>
      </c>
      <c r="E244" s="164" t="str">
        <f>VLOOKUP(A244,[2]学校番号!$A:$H,8,0)</f>
        <v>0287-47-1281</v>
      </c>
    </row>
    <row r="245" spans="1:5" ht="19.2" customHeight="1" x14ac:dyDescent="0.45">
      <c r="A245" s="158">
        <v>286</v>
      </c>
      <c r="B245" s="162" t="s">
        <v>291</v>
      </c>
      <c r="C245" s="161" t="s">
        <v>607</v>
      </c>
      <c r="D245" s="161" t="s">
        <v>290</v>
      </c>
      <c r="E245" s="164" t="str">
        <f>VLOOKUP(A245,[2]学校番号!$A:$H,8,0)</f>
        <v>0287-45-2305</v>
      </c>
    </row>
    <row r="246" spans="1:5" ht="19.2" customHeight="1" x14ac:dyDescent="0.45">
      <c r="A246" s="158">
        <v>287</v>
      </c>
      <c r="B246" s="162" t="s">
        <v>292</v>
      </c>
      <c r="C246" s="161" t="s">
        <v>607</v>
      </c>
      <c r="D246" s="161" t="s">
        <v>290</v>
      </c>
      <c r="E246" s="164" t="str">
        <f>VLOOKUP(A246,[2]学校番号!$A:$H,8,0)</f>
        <v>0287-46-0691</v>
      </c>
    </row>
    <row r="247" spans="1:5" ht="19.2" customHeight="1" x14ac:dyDescent="0.45">
      <c r="A247" s="158">
        <v>288</v>
      </c>
      <c r="B247" s="162" t="s">
        <v>293</v>
      </c>
      <c r="C247" s="161" t="s">
        <v>607</v>
      </c>
      <c r="D247" s="161" t="s">
        <v>294</v>
      </c>
      <c r="E247" s="164" t="str">
        <f>VLOOKUP(A247,[2]学校番号!$A:$H,8,0)</f>
        <v>028-675-7129</v>
      </c>
    </row>
    <row r="248" spans="1:5" ht="19.2" customHeight="1" x14ac:dyDescent="0.45">
      <c r="A248" s="158">
        <v>289</v>
      </c>
      <c r="B248" s="162" t="s">
        <v>295</v>
      </c>
      <c r="C248" s="161" t="s">
        <v>607</v>
      </c>
      <c r="D248" s="161" t="s">
        <v>294</v>
      </c>
      <c r="E248" s="164" t="str">
        <f>VLOOKUP(A248,[2]学校番号!$A:$H,8,0)</f>
        <v>028-675-7136</v>
      </c>
    </row>
    <row r="249" spans="1:5" ht="19.2" customHeight="1" x14ac:dyDescent="0.45">
      <c r="A249" s="158">
        <v>290</v>
      </c>
      <c r="B249" s="162" t="s">
        <v>296</v>
      </c>
      <c r="C249" s="161" t="s">
        <v>607</v>
      </c>
      <c r="D249" s="161" t="s">
        <v>294</v>
      </c>
      <c r="E249" s="164" t="str">
        <f>VLOOKUP(A249,[2]学校番号!$A:$H,8,0)</f>
        <v>028-676-0872</v>
      </c>
    </row>
    <row r="250" spans="1:5" ht="19.2" customHeight="1" x14ac:dyDescent="0.45">
      <c r="A250" s="158">
        <v>291</v>
      </c>
      <c r="B250" s="162" t="s">
        <v>297</v>
      </c>
      <c r="C250" s="161" t="s">
        <v>607</v>
      </c>
      <c r="D250" s="161" t="s">
        <v>294</v>
      </c>
      <c r="E250" s="164" t="str">
        <f>VLOOKUP(A250,[2]学校番号!$A:$H,8,0)</f>
        <v>028-675-7139</v>
      </c>
    </row>
    <row r="251" spans="1:5" ht="19.2" customHeight="1" x14ac:dyDescent="0.45">
      <c r="A251" s="158">
        <v>292</v>
      </c>
      <c r="B251" s="162" t="s">
        <v>298</v>
      </c>
      <c r="C251" s="161" t="s">
        <v>607</v>
      </c>
      <c r="D251" s="161" t="s">
        <v>294</v>
      </c>
      <c r="E251" s="164" t="str">
        <f>VLOOKUP(A251,[2]学校番号!$A:$H,8,0)</f>
        <v>028-676-0174</v>
      </c>
    </row>
    <row r="252" spans="1:5" ht="19.2" customHeight="1" x14ac:dyDescent="0.45">
      <c r="A252" s="158">
        <v>293</v>
      </c>
      <c r="B252" s="162" t="s">
        <v>299</v>
      </c>
      <c r="C252" s="161" t="s">
        <v>607</v>
      </c>
      <c r="D252" s="161" t="s">
        <v>294</v>
      </c>
      <c r="E252" s="164" t="str">
        <f>VLOOKUP(A252,[2]学校番号!$A:$H,8,0)</f>
        <v>028-675-7543</v>
      </c>
    </row>
    <row r="253" spans="1:5" ht="19.2" customHeight="1" x14ac:dyDescent="0.45">
      <c r="A253" s="158">
        <v>299</v>
      </c>
      <c r="B253" s="162" t="s">
        <v>300</v>
      </c>
      <c r="C253" s="161" t="s">
        <v>609</v>
      </c>
      <c r="D253" s="161" t="s">
        <v>301</v>
      </c>
      <c r="E253" s="164" t="str">
        <f>VLOOKUP(A253,[2]学校番号!$A:$H,8,0)</f>
        <v>0287-23-3172</v>
      </c>
    </row>
    <row r="254" spans="1:5" ht="19.2" customHeight="1" x14ac:dyDescent="0.45">
      <c r="A254" s="158">
        <v>300</v>
      </c>
      <c r="B254" s="162" t="s">
        <v>302</v>
      </c>
      <c r="C254" s="161" t="s">
        <v>609</v>
      </c>
      <c r="D254" s="161" t="s">
        <v>301</v>
      </c>
      <c r="E254" s="164" t="str">
        <f>VLOOKUP(A254,[2]学校番号!$A:$H,8,0)</f>
        <v>0287-22-2888</v>
      </c>
    </row>
    <row r="255" spans="1:5" ht="19.2" customHeight="1" x14ac:dyDescent="0.45">
      <c r="A255" s="158">
        <v>301</v>
      </c>
      <c r="B255" s="162" t="s">
        <v>303</v>
      </c>
      <c r="C255" s="161" t="s">
        <v>609</v>
      </c>
      <c r="D255" s="161" t="s">
        <v>301</v>
      </c>
      <c r="E255" s="164" t="str">
        <f>VLOOKUP(A255,[2]学校番号!$A:$H,8,0)</f>
        <v>0287-22-2925</v>
      </c>
    </row>
    <row r="256" spans="1:5" ht="19.2" customHeight="1" x14ac:dyDescent="0.45">
      <c r="A256" s="158">
        <v>302</v>
      </c>
      <c r="B256" s="162" t="s">
        <v>304</v>
      </c>
      <c r="C256" s="161" t="s">
        <v>609</v>
      </c>
      <c r="D256" s="161" t="s">
        <v>301</v>
      </c>
      <c r="E256" s="164" t="str">
        <f>VLOOKUP(A256,[2]学校番号!$A:$H,8,0)</f>
        <v>0287-28-2328</v>
      </c>
    </row>
    <row r="257" spans="1:5" ht="19.2" customHeight="1" x14ac:dyDescent="0.45">
      <c r="A257" s="158">
        <v>303</v>
      </c>
      <c r="B257" s="162" t="s">
        <v>305</v>
      </c>
      <c r="C257" s="161" t="s">
        <v>609</v>
      </c>
      <c r="D257" s="161" t="s">
        <v>301</v>
      </c>
      <c r="E257" s="164" t="str">
        <f>VLOOKUP(A257,[2]学校番号!$A:$H,8,0)</f>
        <v>0287-28-1063</v>
      </c>
    </row>
    <row r="258" spans="1:5" ht="19.2" customHeight="1" x14ac:dyDescent="0.45">
      <c r="A258" s="158">
        <v>304</v>
      </c>
      <c r="B258" s="162" t="s">
        <v>306</v>
      </c>
      <c r="C258" s="161" t="s">
        <v>609</v>
      </c>
      <c r="D258" s="161" t="s">
        <v>301</v>
      </c>
      <c r="E258" s="164" t="str">
        <f>VLOOKUP(A258,[2]学校番号!$A:$H,8,0)</f>
        <v>0287-22-2536</v>
      </c>
    </row>
    <row r="259" spans="1:5" ht="19.2" customHeight="1" x14ac:dyDescent="0.45">
      <c r="A259" s="158">
        <v>305</v>
      </c>
      <c r="B259" s="162" t="s">
        <v>307</v>
      </c>
      <c r="C259" s="161" t="s">
        <v>609</v>
      </c>
      <c r="D259" s="161" t="s">
        <v>301</v>
      </c>
      <c r="E259" s="164" t="str">
        <f>VLOOKUP(A259,[2]学校番号!$A:$H,8,0)</f>
        <v>0287-22-3924</v>
      </c>
    </row>
    <row r="260" spans="1:5" ht="19.2" customHeight="1" x14ac:dyDescent="0.45">
      <c r="A260" s="158">
        <v>306</v>
      </c>
      <c r="B260" s="162" t="s">
        <v>308</v>
      </c>
      <c r="C260" s="161" t="s">
        <v>609</v>
      </c>
      <c r="D260" s="161" t="s">
        <v>301</v>
      </c>
      <c r="E260" s="164" t="str">
        <f>VLOOKUP(A260,[2]学校番号!$A:$H,8,0)</f>
        <v>0287-22-3809</v>
      </c>
    </row>
    <row r="261" spans="1:5" ht="19.2" customHeight="1" x14ac:dyDescent="0.45">
      <c r="A261" s="158">
        <v>307</v>
      </c>
      <c r="B261" s="162" t="s">
        <v>309</v>
      </c>
      <c r="C261" s="161" t="s">
        <v>609</v>
      </c>
      <c r="D261" s="161" t="s">
        <v>301</v>
      </c>
      <c r="E261" s="164" t="str">
        <f>VLOOKUP(A261,[2]学校番号!$A:$H,8,0)</f>
        <v>0287-22-2752</v>
      </c>
    </row>
    <row r="262" spans="1:5" ht="19.2" customHeight="1" x14ac:dyDescent="0.45">
      <c r="A262" s="158">
        <v>308</v>
      </c>
      <c r="B262" s="162" t="s">
        <v>310</v>
      </c>
      <c r="C262" s="161" t="s">
        <v>609</v>
      </c>
      <c r="D262" s="161" t="s">
        <v>301</v>
      </c>
      <c r="E262" s="164" t="str">
        <f>VLOOKUP(A262,[2]学校番号!$A:$H,8,0)</f>
        <v>0287-29-0136</v>
      </c>
    </row>
    <row r="263" spans="1:5" ht="19.2" customHeight="1" x14ac:dyDescent="0.45">
      <c r="A263" s="158">
        <v>309</v>
      </c>
      <c r="B263" s="162" t="s">
        <v>311</v>
      </c>
      <c r="C263" s="161" t="s">
        <v>609</v>
      </c>
      <c r="D263" s="161" t="s">
        <v>301</v>
      </c>
      <c r="E263" s="164" t="str">
        <f>VLOOKUP(A263,[2]学校番号!$A:$H,8,0)</f>
        <v>0287-29-0319</v>
      </c>
    </row>
    <row r="264" spans="1:5" ht="19.2" customHeight="1" x14ac:dyDescent="0.45">
      <c r="A264" s="158">
        <v>310</v>
      </c>
      <c r="B264" s="162" t="s">
        <v>312</v>
      </c>
      <c r="C264" s="161" t="s">
        <v>609</v>
      </c>
      <c r="D264" s="161" t="s">
        <v>301</v>
      </c>
      <c r="E264" s="164" t="str">
        <f>VLOOKUP(A264,[2]学校番号!$A:$H,8,0)</f>
        <v>0287-28-0192</v>
      </c>
    </row>
    <row r="265" spans="1:5" ht="19.2" customHeight="1" x14ac:dyDescent="0.45">
      <c r="A265" s="158">
        <v>313</v>
      </c>
      <c r="B265" s="162" t="s">
        <v>313</v>
      </c>
      <c r="C265" s="161" t="s">
        <v>609</v>
      </c>
      <c r="D265" s="161" t="s">
        <v>301</v>
      </c>
      <c r="E265" s="164" t="str">
        <f>VLOOKUP(A265,[2]学校番号!$A:$H,8,0)</f>
        <v>0287-98-3708</v>
      </c>
    </row>
    <row r="266" spans="1:5" ht="19.2" customHeight="1" x14ac:dyDescent="0.45">
      <c r="A266" s="158">
        <v>315</v>
      </c>
      <c r="B266" s="162" t="s">
        <v>314</v>
      </c>
      <c r="C266" s="161" t="s">
        <v>609</v>
      </c>
      <c r="D266" s="161" t="s">
        <v>301</v>
      </c>
      <c r="E266" s="164" t="str">
        <f>VLOOKUP(A266,[2]学校番号!$A:$H,8,0)</f>
        <v>0287-54-1047</v>
      </c>
    </row>
    <row r="267" spans="1:5" ht="19.2" customHeight="1" x14ac:dyDescent="0.45">
      <c r="A267" s="158">
        <v>316</v>
      </c>
      <c r="B267" s="162" t="s">
        <v>315</v>
      </c>
      <c r="C267" s="161" t="s">
        <v>609</v>
      </c>
      <c r="D267" s="161" t="s">
        <v>301</v>
      </c>
      <c r="E267" s="164" t="str">
        <f>VLOOKUP(A267,[2]学校番号!$A:$H,8,0)</f>
        <v>0287-54-1046</v>
      </c>
    </row>
    <row r="268" spans="1:5" ht="19.2" customHeight="1" x14ac:dyDescent="0.45">
      <c r="A268" s="158">
        <v>317</v>
      </c>
      <c r="B268" s="162" t="s">
        <v>316</v>
      </c>
      <c r="C268" s="161" t="s">
        <v>609</v>
      </c>
      <c r="D268" s="161" t="s">
        <v>301</v>
      </c>
      <c r="E268" s="164" t="str">
        <f>VLOOKUP(A268,[2]学校番号!$A:$H,8,0)</f>
        <v>0287-57-0112</v>
      </c>
    </row>
    <row r="269" spans="1:5" ht="19.2" customHeight="1" x14ac:dyDescent="0.45">
      <c r="A269" s="158">
        <v>318</v>
      </c>
      <c r="B269" s="162" t="s">
        <v>317</v>
      </c>
      <c r="C269" s="161" t="s">
        <v>609</v>
      </c>
      <c r="D269" s="161" t="s">
        <v>301</v>
      </c>
      <c r="E269" s="164" t="str">
        <f>VLOOKUP(A269,[2]学校番号!$A:$H,8,0)</f>
        <v>0287-59-0885</v>
      </c>
    </row>
    <row r="270" spans="1:5" ht="19.2" customHeight="1" x14ac:dyDescent="0.45">
      <c r="A270" s="158">
        <v>321</v>
      </c>
      <c r="B270" s="162" t="s">
        <v>318</v>
      </c>
      <c r="C270" s="161" t="s">
        <v>609</v>
      </c>
      <c r="D270" s="161" t="s">
        <v>319</v>
      </c>
      <c r="E270" s="164" t="str">
        <f>VLOOKUP(A270,[2]学校番号!$A:$H,8,0)</f>
        <v>0287-74-0086</v>
      </c>
    </row>
    <row r="271" spans="1:5" ht="19.2" customHeight="1" x14ac:dyDescent="0.45">
      <c r="A271" s="158">
        <v>322</v>
      </c>
      <c r="B271" s="162" t="s">
        <v>320</v>
      </c>
      <c r="C271" s="161" t="s">
        <v>609</v>
      </c>
      <c r="D271" s="161" t="s">
        <v>319</v>
      </c>
      <c r="E271" s="164" t="str">
        <f>VLOOKUP(A271,[2]学校番号!$A:$H,8,0)</f>
        <v>0287-72-1904</v>
      </c>
    </row>
    <row r="272" spans="1:5" ht="19.2" customHeight="1" x14ac:dyDescent="0.45">
      <c r="A272" s="158">
        <v>323</v>
      </c>
      <c r="B272" s="162" t="s">
        <v>321</v>
      </c>
      <c r="C272" s="161" t="s">
        <v>609</v>
      </c>
      <c r="D272" s="161" t="s">
        <v>319</v>
      </c>
      <c r="E272" s="164" t="str">
        <f>VLOOKUP(A272,[2]学校番号!$A:$H,8,0)</f>
        <v>0287-62-8420</v>
      </c>
    </row>
    <row r="273" spans="1:5" ht="19.2" customHeight="1" x14ac:dyDescent="0.45">
      <c r="A273" s="158">
        <v>324</v>
      </c>
      <c r="B273" s="162" t="s">
        <v>322</v>
      </c>
      <c r="C273" s="161" t="s">
        <v>609</v>
      </c>
      <c r="D273" s="161" t="s">
        <v>319</v>
      </c>
      <c r="E273" s="164" t="str">
        <f>VLOOKUP(A273,[2]学校番号!$A:$H,8,0)</f>
        <v>0287-62-8421</v>
      </c>
    </row>
    <row r="274" spans="1:5" ht="19.2" customHeight="1" x14ac:dyDescent="0.45">
      <c r="A274" s="158">
        <v>325</v>
      </c>
      <c r="B274" s="162" t="s">
        <v>323</v>
      </c>
      <c r="C274" s="161" t="s">
        <v>609</v>
      </c>
      <c r="D274" s="161" t="s">
        <v>319</v>
      </c>
      <c r="E274" s="164" t="str">
        <f>VLOOKUP(A274,[2]学校番号!$A:$H,8,0)</f>
        <v>0287-76-1809</v>
      </c>
    </row>
    <row r="275" spans="1:5" ht="19.2" customHeight="1" x14ac:dyDescent="0.45">
      <c r="A275" s="158">
        <v>328</v>
      </c>
      <c r="B275" s="162" t="s">
        <v>324</v>
      </c>
      <c r="C275" s="161" t="s">
        <v>609</v>
      </c>
      <c r="D275" s="161" t="s">
        <v>319</v>
      </c>
      <c r="E275" s="164" t="str">
        <f>VLOOKUP(A275,[2]学校番号!$A:$H,8,0)</f>
        <v>0287-72-0069</v>
      </c>
    </row>
    <row r="276" spans="1:5" ht="19.2" customHeight="1" x14ac:dyDescent="0.45">
      <c r="A276" s="158">
        <v>329</v>
      </c>
      <c r="B276" s="162" t="s">
        <v>325</v>
      </c>
      <c r="C276" s="161" t="s">
        <v>609</v>
      </c>
      <c r="D276" s="161" t="s">
        <v>326</v>
      </c>
      <c r="E276" s="164" t="str">
        <f>VLOOKUP(A276,[2]学校番号!$A:$H,8,0)</f>
        <v>0287-62-9457</v>
      </c>
    </row>
    <row r="277" spans="1:5" ht="19.2" customHeight="1" x14ac:dyDescent="0.45">
      <c r="A277" s="158">
        <v>330</v>
      </c>
      <c r="B277" s="162" t="s">
        <v>327</v>
      </c>
      <c r="C277" s="161" t="s">
        <v>609</v>
      </c>
      <c r="D277" s="161" t="s">
        <v>326</v>
      </c>
      <c r="E277" s="164" t="str">
        <f>VLOOKUP(A277,[2]学校番号!$A:$H,8,0)</f>
        <v>0287-62-9453</v>
      </c>
    </row>
    <row r="278" spans="1:5" ht="19.2" customHeight="1" x14ac:dyDescent="0.45">
      <c r="A278" s="158">
        <v>331</v>
      </c>
      <c r="B278" s="162" t="s">
        <v>328</v>
      </c>
      <c r="C278" s="161" t="s">
        <v>609</v>
      </c>
      <c r="D278" s="161" t="s">
        <v>326</v>
      </c>
      <c r="E278" s="164" t="str">
        <f>VLOOKUP(A278,[2]学校番号!$A:$H,8,0)</f>
        <v>0287-62-7431</v>
      </c>
    </row>
    <row r="279" spans="1:5" ht="19.2" customHeight="1" x14ac:dyDescent="0.45">
      <c r="A279" s="158">
        <v>332</v>
      </c>
      <c r="B279" s="162" t="s">
        <v>329</v>
      </c>
      <c r="C279" s="161" t="s">
        <v>609</v>
      </c>
      <c r="D279" s="161" t="s">
        <v>326</v>
      </c>
      <c r="E279" s="164" t="str">
        <f>VLOOKUP(A279,[2]学校番号!$A:$H,8,0)</f>
        <v>0287-62-9446</v>
      </c>
    </row>
    <row r="280" spans="1:5" ht="19.2" customHeight="1" x14ac:dyDescent="0.45">
      <c r="A280" s="158">
        <v>333</v>
      </c>
      <c r="B280" s="162" t="s">
        <v>330</v>
      </c>
      <c r="C280" s="161" t="s">
        <v>609</v>
      </c>
      <c r="D280" s="161" t="s">
        <v>326</v>
      </c>
      <c r="E280" s="164" t="str">
        <f>VLOOKUP(A280,[2]学校番号!$A:$H,8,0)</f>
        <v>0287-62-9429</v>
      </c>
    </row>
    <row r="281" spans="1:5" ht="19.2" customHeight="1" x14ac:dyDescent="0.45">
      <c r="A281" s="158">
        <v>334</v>
      </c>
      <c r="B281" s="162" t="s">
        <v>331</v>
      </c>
      <c r="C281" s="161" t="s">
        <v>609</v>
      </c>
      <c r="D281" s="161" t="s">
        <v>326</v>
      </c>
      <c r="E281" s="164" t="str">
        <f>VLOOKUP(A281,[2]学校番号!$A:$H,8,0)</f>
        <v>0287-62-9179</v>
      </c>
    </row>
    <row r="282" spans="1:5" ht="19.2" customHeight="1" x14ac:dyDescent="0.45">
      <c r="A282" s="158">
        <v>335</v>
      </c>
      <c r="B282" s="162" t="s">
        <v>332</v>
      </c>
      <c r="C282" s="161" t="s">
        <v>609</v>
      </c>
      <c r="D282" s="161" t="s">
        <v>326</v>
      </c>
      <c r="E282" s="164" t="str">
        <f>VLOOKUP(A282,[2]学校番号!$A:$H,8,0)</f>
        <v>0287-62-9181</v>
      </c>
    </row>
    <row r="283" spans="1:5" ht="19.2" customHeight="1" x14ac:dyDescent="0.45">
      <c r="A283" s="158">
        <v>337</v>
      </c>
      <c r="B283" s="162" t="s">
        <v>333</v>
      </c>
      <c r="C283" s="161" t="s">
        <v>609</v>
      </c>
      <c r="D283" s="161" t="s">
        <v>326</v>
      </c>
      <c r="E283" s="164" t="str">
        <f>VLOOKUP(A283,[2]学校番号!$A:$H,8,0)</f>
        <v>0287-65-2694</v>
      </c>
    </row>
    <row r="284" spans="1:5" ht="19.2" customHeight="1" x14ac:dyDescent="0.45">
      <c r="A284" s="158">
        <v>338</v>
      </c>
      <c r="B284" s="162" t="s">
        <v>334</v>
      </c>
      <c r="C284" s="161" t="s">
        <v>609</v>
      </c>
      <c r="D284" s="161" t="s">
        <v>326</v>
      </c>
      <c r="E284" s="164" t="str">
        <f>VLOOKUP(A284,[2]学校番号!$A:$H,8,0)</f>
        <v>0287-65-2689</v>
      </c>
    </row>
    <row r="285" spans="1:5" ht="19.2" customHeight="1" x14ac:dyDescent="0.45">
      <c r="A285" s="158">
        <v>339</v>
      </c>
      <c r="B285" s="162" t="s">
        <v>335</v>
      </c>
      <c r="C285" s="161" t="s">
        <v>609</v>
      </c>
      <c r="D285" s="161" t="s">
        <v>326</v>
      </c>
      <c r="E285" s="164" t="str">
        <f>VLOOKUP(A285,[2]学校番号!$A:$H,8,0)</f>
        <v>0287-68-1186</v>
      </c>
    </row>
    <row r="286" spans="1:5" ht="19.2" customHeight="1" x14ac:dyDescent="0.45">
      <c r="A286" s="158">
        <v>340</v>
      </c>
      <c r="B286" s="162" t="s">
        <v>336</v>
      </c>
      <c r="C286" s="161" t="s">
        <v>609</v>
      </c>
      <c r="D286" s="161" t="s">
        <v>326</v>
      </c>
      <c r="E286" s="164" t="str">
        <f>VLOOKUP(A286,[2]学校番号!$A:$H,8,0)</f>
        <v>0287-62-9194</v>
      </c>
    </row>
    <row r="287" spans="1:5" ht="19.2" customHeight="1" x14ac:dyDescent="0.45">
      <c r="A287" s="158">
        <v>341</v>
      </c>
      <c r="B287" s="162" t="s">
        <v>337</v>
      </c>
      <c r="C287" s="161" t="s">
        <v>609</v>
      </c>
      <c r="D287" s="161" t="s">
        <v>326</v>
      </c>
      <c r="E287" s="164" t="str">
        <f>VLOOKUP(A287,[2]学校番号!$A:$H,8,0)</f>
        <v>0287-36-8694</v>
      </c>
    </row>
    <row r="288" spans="1:5" ht="19.2" customHeight="1" x14ac:dyDescent="0.45">
      <c r="A288" s="158">
        <v>342</v>
      </c>
      <c r="B288" s="162" t="s">
        <v>338</v>
      </c>
      <c r="C288" s="161" t="s">
        <v>609</v>
      </c>
      <c r="D288" s="161" t="s">
        <v>326</v>
      </c>
      <c r="E288" s="164" t="str">
        <f>VLOOKUP(A288,[2]学校番号!$A:$H,8,0)</f>
        <v>0287-36-4792</v>
      </c>
    </row>
    <row r="289" spans="1:5" ht="19.2" customHeight="1" x14ac:dyDescent="0.45">
      <c r="A289" s="158">
        <v>343</v>
      </c>
      <c r="B289" s="162" t="s">
        <v>339</v>
      </c>
      <c r="C289" s="161" t="s">
        <v>609</v>
      </c>
      <c r="D289" s="161" t="s">
        <v>326</v>
      </c>
      <c r="E289" s="164" t="str">
        <f>VLOOKUP(A289,[2]学校番号!$A:$H,8,0)</f>
        <v>0287-36-8679</v>
      </c>
    </row>
    <row r="290" spans="1:5" ht="19.2" customHeight="1" x14ac:dyDescent="0.45">
      <c r="A290" s="158">
        <v>344</v>
      </c>
      <c r="B290" s="162" t="s">
        <v>340</v>
      </c>
      <c r="C290" s="161" t="s">
        <v>609</v>
      </c>
      <c r="D290" s="161" t="s">
        <v>326</v>
      </c>
      <c r="E290" s="164" t="str">
        <f>VLOOKUP(A290,[2]学校番号!$A:$H,8,0)</f>
        <v>0287-36-0423</v>
      </c>
    </row>
    <row r="291" spans="1:5" ht="19.2" customHeight="1" x14ac:dyDescent="0.45">
      <c r="A291" s="158">
        <v>345</v>
      </c>
      <c r="B291" s="162" t="s">
        <v>341</v>
      </c>
      <c r="C291" s="161" t="s">
        <v>609</v>
      </c>
      <c r="D291" s="161" t="s">
        <v>326</v>
      </c>
      <c r="E291" s="164" t="str">
        <f>VLOOKUP(A291,[2]学校番号!$A:$H,8,0)</f>
        <v>0287-36-1940</v>
      </c>
    </row>
    <row r="292" spans="1:5" ht="19.2" customHeight="1" x14ac:dyDescent="0.45">
      <c r="A292" s="158">
        <v>346</v>
      </c>
      <c r="B292" s="162" t="s">
        <v>342</v>
      </c>
      <c r="C292" s="161" t="s">
        <v>609</v>
      </c>
      <c r="D292" s="161" t="s">
        <v>326</v>
      </c>
      <c r="E292" s="164" t="str">
        <f>VLOOKUP(A292,[2]学校番号!$A:$H,8,0)</f>
        <v>0287-36-4174</v>
      </c>
    </row>
    <row r="293" spans="1:5" ht="19.2" customHeight="1" x14ac:dyDescent="0.45">
      <c r="A293" s="158">
        <v>347</v>
      </c>
      <c r="B293" s="162" t="s">
        <v>343</v>
      </c>
      <c r="C293" s="161" t="s">
        <v>609</v>
      </c>
      <c r="D293" s="161" t="s">
        <v>326</v>
      </c>
      <c r="E293" s="164" t="str">
        <f>VLOOKUP(A293,[2]学校番号!$A:$H,8,0)</f>
        <v>0287-35-3336</v>
      </c>
    </row>
    <row r="294" spans="1:5" ht="19.2" customHeight="1" x14ac:dyDescent="0.45">
      <c r="A294" s="158">
        <v>351</v>
      </c>
      <c r="B294" s="162" t="s">
        <v>344</v>
      </c>
      <c r="C294" s="161" t="s">
        <v>609</v>
      </c>
      <c r="D294" s="161" t="s">
        <v>326</v>
      </c>
      <c r="E294" s="164" t="str">
        <f>VLOOKUP(A294,[2]学校番号!$A:$H,8,0)</f>
        <v>0287-32-3866</v>
      </c>
    </row>
    <row r="295" spans="1:5" ht="19.2" customHeight="1" x14ac:dyDescent="0.45">
      <c r="A295" s="158">
        <v>357</v>
      </c>
      <c r="B295" s="162" t="s">
        <v>345</v>
      </c>
      <c r="C295" s="161" t="s">
        <v>607</v>
      </c>
      <c r="D295" s="161" t="s">
        <v>346</v>
      </c>
      <c r="E295" s="164" t="str">
        <f>VLOOKUP(A295,[2]学校番号!$A:$H,8,0)</f>
        <v>0287-88-0154</v>
      </c>
    </row>
    <row r="296" spans="1:5" ht="19.2" customHeight="1" x14ac:dyDescent="0.45">
      <c r="A296" s="158">
        <v>358</v>
      </c>
      <c r="B296" s="162" t="s">
        <v>347</v>
      </c>
      <c r="C296" s="161" t="s">
        <v>607</v>
      </c>
      <c r="D296" s="161" t="s">
        <v>346</v>
      </c>
      <c r="E296" s="164" t="str">
        <f>VLOOKUP(A296,[2]学校番号!$A:$H,8,0)</f>
        <v>0287-88-0149</v>
      </c>
    </row>
    <row r="297" spans="1:5" ht="19.2" customHeight="1" x14ac:dyDescent="0.45">
      <c r="A297" s="158">
        <v>359</v>
      </c>
      <c r="B297" s="162" t="s">
        <v>348</v>
      </c>
      <c r="C297" s="161" t="s">
        <v>607</v>
      </c>
      <c r="D297" s="161" t="s">
        <v>346</v>
      </c>
      <c r="E297" s="164" t="str">
        <f>VLOOKUP(A297,[2]学校番号!$A:$H,8,0)</f>
        <v>0287-82-2474</v>
      </c>
    </row>
    <row r="298" spans="1:5" ht="19.2" customHeight="1" x14ac:dyDescent="0.45">
      <c r="A298" s="158">
        <v>360</v>
      </c>
      <c r="B298" s="162" t="s">
        <v>349</v>
      </c>
      <c r="C298" s="161" t="s">
        <v>607</v>
      </c>
      <c r="D298" s="161" t="s">
        <v>346</v>
      </c>
      <c r="E298" s="164" t="str">
        <f>VLOOKUP(A298,[2]学校番号!$A:$H,8,0)</f>
        <v>0287-84-3025</v>
      </c>
    </row>
    <row r="299" spans="1:5" ht="19.2" customHeight="1" x14ac:dyDescent="0.45">
      <c r="A299" s="158">
        <v>361</v>
      </c>
      <c r="B299" s="162" t="s">
        <v>350</v>
      </c>
      <c r="C299" s="161" t="s">
        <v>607</v>
      </c>
      <c r="D299" s="161" t="s">
        <v>346</v>
      </c>
      <c r="E299" s="164" t="str">
        <f>VLOOKUP(A299,[2]学校番号!$A:$H,8,0)</f>
        <v>0287-83-2329</v>
      </c>
    </row>
    <row r="300" spans="1:5" ht="19.2" customHeight="1" x14ac:dyDescent="0.45">
      <c r="A300" s="158">
        <v>362</v>
      </c>
      <c r="B300" s="162" t="s">
        <v>351</v>
      </c>
      <c r="C300" s="161" t="s">
        <v>607</v>
      </c>
      <c r="D300" s="161" t="s">
        <v>352</v>
      </c>
      <c r="E300" s="164" t="str">
        <f>VLOOKUP(A300,[2]学校番号!$A:$H,8,0)</f>
        <v>0287-92-2029</v>
      </c>
    </row>
    <row r="301" spans="1:5" ht="19.2" customHeight="1" x14ac:dyDescent="0.45">
      <c r="A301" s="158">
        <v>363</v>
      </c>
      <c r="B301" s="162" t="s">
        <v>353</v>
      </c>
      <c r="C301" s="161" t="s">
        <v>607</v>
      </c>
      <c r="D301" s="161" t="s">
        <v>352</v>
      </c>
      <c r="E301" s="164" t="str">
        <f>VLOOKUP(A301,[2]学校番号!$A:$H,8,0)</f>
        <v>0287-92-2404</v>
      </c>
    </row>
    <row r="302" spans="1:5" ht="19.2" customHeight="1" x14ac:dyDescent="0.45">
      <c r="A302" s="158">
        <v>365</v>
      </c>
      <c r="B302" s="162" t="s">
        <v>354</v>
      </c>
      <c r="C302" s="161" t="s">
        <v>607</v>
      </c>
      <c r="D302" s="161" t="s">
        <v>352</v>
      </c>
      <c r="E302" s="164" t="str">
        <f>VLOOKUP(A302,[2]学校番号!$A:$H,8,0)</f>
        <v>0287-96-4636</v>
      </c>
    </row>
    <row r="303" spans="1:5" ht="19.2" customHeight="1" x14ac:dyDescent="0.45">
      <c r="A303" s="158">
        <v>371</v>
      </c>
      <c r="B303" s="162" t="s">
        <v>355</v>
      </c>
      <c r="C303" s="161" t="s">
        <v>356</v>
      </c>
      <c r="D303" s="161" t="s">
        <v>357</v>
      </c>
      <c r="E303" s="164" t="str">
        <f>VLOOKUP(A303,[2]学校番号!$A:$H,8,0)</f>
        <v>0283-23-0444</v>
      </c>
    </row>
    <row r="304" spans="1:5" ht="19.2" customHeight="1" x14ac:dyDescent="0.45">
      <c r="A304" s="158">
        <v>372</v>
      </c>
      <c r="B304" s="162" t="s">
        <v>358</v>
      </c>
      <c r="C304" s="161" t="s">
        <v>356</v>
      </c>
      <c r="D304" s="161" t="s">
        <v>357</v>
      </c>
      <c r="E304" s="164" t="str">
        <f>VLOOKUP(A304,[2]学校番号!$A:$H,8,0)</f>
        <v>0283-23-0224</v>
      </c>
    </row>
    <row r="305" spans="1:5" ht="19.2" customHeight="1" x14ac:dyDescent="0.45">
      <c r="A305" s="158">
        <v>373</v>
      </c>
      <c r="B305" s="162" t="s">
        <v>359</v>
      </c>
      <c r="C305" s="161" t="s">
        <v>356</v>
      </c>
      <c r="D305" s="161" t="s">
        <v>357</v>
      </c>
      <c r="E305" s="164" t="str">
        <f>VLOOKUP(A305,[2]学校番号!$A:$H,8,0)</f>
        <v>0283-23-0680</v>
      </c>
    </row>
    <row r="306" spans="1:5" ht="19.2" customHeight="1" x14ac:dyDescent="0.45">
      <c r="A306" s="158">
        <v>374</v>
      </c>
      <c r="B306" s="162" t="s">
        <v>360</v>
      </c>
      <c r="C306" s="161" t="s">
        <v>356</v>
      </c>
      <c r="D306" s="161" t="s">
        <v>357</v>
      </c>
      <c r="E306" s="164" t="str">
        <f>VLOOKUP(A306,[2]学校番号!$A:$H,8,0)</f>
        <v>0283-23-2785</v>
      </c>
    </row>
    <row r="307" spans="1:5" ht="19.2" customHeight="1" x14ac:dyDescent="0.45">
      <c r="A307" s="158">
        <v>375</v>
      </c>
      <c r="B307" s="162" t="s">
        <v>361</v>
      </c>
      <c r="C307" s="161" t="s">
        <v>356</v>
      </c>
      <c r="D307" s="161" t="s">
        <v>357</v>
      </c>
      <c r="E307" s="164" t="str">
        <f>VLOOKUP(A307,[2]学校番号!$A:$H,8,0)</f>
        <v>0283-23-6513</v>
      </c>
    </row>
    <row r="308" spans="1:5" ht="19.2" customHeight="1" x14ac:dyDescent="0.45">
      <c r="A308" s="158">
        <v>376</v>
      </c>
      <c r="B308" s="162" t="s">
        <v>362</v>
      </c>
      <c r="C308" s="161" t="s">
        <v>356</v>
      </c>
      <c r="D308" s="161" t="s">
        <v>357</v>
      </c>
      <c r="E308" s="164" t="str">
        <f>VLOOKUP(A308,[2]学校番号!$A:$H,8,0)</f>
        <v>0283-24-3565</v>
      </c>
    </row>
    <row r="309" spans="1:5" ht="19.2" customHeight="1" x14ac:dyDescent="0.45">
      <c r="A309" s="158">
        <v>377</v>
      </c>
      <c r="B309" s="162" t="s">
        <v>363</v>
      </c>
      <c r="C309" s="161" t="s">
        <v>356</v>
      </c>
      <c r="D309" s="161" t="s">
        <v>357</v>
      </c>
      <c r="E309" s="164" t="str">
        <f>VLOOKUP(A309,[2]学校番号!$A:$H,8,0)</f>
        <v>0283-23-4400</v>
      </c>
    </row>
    <row r="310" spans="1:5" ht="19.2" customHeight="1" x14ac:dyDescent="0.45">
      <c r="A310" s="158">
        <v>378</v>
      </c>
      <c r="B310" s="162" t="s">
        <v>364</v>
      </c>
      <c r="C310" s="161" t="s">
        <v>356</v>
      </c>
      <c r="D310" s="161" t="s">
        <v>357</v>
      </c>
      <c r="E310" s="164" t="str">
        <f>VLOOKUP(A310,[2]学校番号!$A:$H,8,0)</f>
        <v>0283-23-9630</v>
      </c>
    </row>
    <row r="311" spans="1:5" ht="19.2" customHeight="1" x14ac:dyDescent="0.45">
      <c r="A311" s="158">
        <v>380</v>
      </c>
      <c r="B311" s="162" t="s">
        <v>365</v>
      </c>
      <c r="C311" s="161" t="s">
        <v>356</v>
      </c>
      <c r="D311" s="161" t="s">
        <v>357</v>
      </c>
      <c r="E311" s="164" t="str">
        <f>VLOOKUP(A311,[2]学校番号!$A:$H,8,0)</f>
        <v>0283-24-6702</v>
      </c>
    </row>
    <row r="312" spans="1:5" ht="19.2" customHeight="1" x14ac:dyDescent="0.45">
      <c r="A312" s="158">
        <v>381</v>
      </c>
      <c r="B312" s="162" t="s">
        <v>366</v>
      </c>
      <c r="C312" s="161" t="s">
        <v>356</v>
      </c>
      <c r="D312" s="161" t="s">
        <v>357</v>
      </c>
      <c r="E312" s="164" t="str">
        <f>VLOOKUP(A312,[2]学校番号!$A:$H,8,0)</f>
        <v>0283-25-0706</v>
      </c>
    </row>
    <row r="313" spans="1:5" ht="19.2" customHeight="1" x14ac:dyDescent="0.45">
      <c r="A313" s="158">
        <v>382</v>
      </c>
      <c r="B313" s="162" t="s">
        <v>367</v>
      </c>
      <c r="C313" s="161" t="s">
        <v>356</v>
      </c>
      <c r="D313" s="161" t="s">
        <v>357</v>
      </c>
      <c r="E313" s="164" t="str">
        <f>VLOOKUP(A313,[2]学校番号!$A:$H,8,0)</f>
        <v>0283-25-0354</v>
      </c>
    </row>
    <row r="314" spans="1:5" ht="19.2" customHeight="1" x14ac:dyDescent="0.45">
      <c r="A314" s="158">
        <v>383</v>
      </c>
      <c r="B314" s="162" t="s">
        <v>368</v>
      </c>
      <c r="C314" s="161" t="s">
        <v>356</v>
      </c>
      <c r="D314" s="161" t="s">
        <v>357</v>
      </c>
      <c r="E314" s="164" t="str">
        <f>VLOOKUP(A314,[2]学校番号!$A:$H,8,0)</f>
        <v>0283-25-3261</v>
      </c>
    </row>
    <row r="315" spans="1:5" ht="19.2" customHeight="1" x14ac:dyDescent="0.45">
      <c r="A315" s="158">
        <v>384</v>
      </c>
      <c r="B315" s="162" t="s">
        <v>369</v>
      </c>
      <c r="C315" s="161" t="s">
        <v>356</v>
      </c>
      <c r="D315" s="161" t="s">
        <v>357</v>
      </c>
      <c r="E315" s="164" t="str">
        <f>VLOOKUP(A315,[2]学校番号!$A:$H,8,0)</f>
        <v>0283-62-0030</v>
      </c>
    </row>
    <row r="316" spans="1:5" ht="19.2" customHeight="1" x14ac:dyDescent="0.45">
      <c r="A316" s="158">
        <v>385</v>
      </c>
      <c r="B316" s="162" t="s">
        <v>370</v>
      </c>
      <c r="C316" s="161" t="s">
        <v>356</v>
      </c>
      <c r="D316" s="161" t="s">
        <v>357</v>
      </c>
      <c r="E316" s="164" t="str">
        <f>VLOOKUP(A316,[2]学校番号!$A:$H,8,0)</f>
        <v>0283-61-1280</v>
      </c>
    </row>
    <row r="317" spans="1:5" ht="19.2" customHeight="1" x14ac:dyDescent="0.45">
      <c r="A317" s="158">
        <v>386</v>
      </c>
      <c r="B317" s="162" t="s">
        <v>371</v>
      </c>
      <c r="C317" s="161" t="s">
        <v>356</v>
      </c>
      <c r="D317" s="161" t="s">
        <v>357</v>
      </c>
      <c r="E317" s="164" t="str">
        <f>VLOOKUP(A317,[2]学校番号!$A:$H,8,0)</f>
        <v>0283-61-1240</v>
      </c>
    </row>
    <row r="318" spans="1:5" ht="19.2" customHeight="1" x14ac:dyDescent="0.45">
      <c r="A318" s="158">
        <v>387</v>
      </c>
      <c r="B318" s="162" t="s">
        <v>372</v>
      </c>
      <c r="C318" s="161" t="s">
        <v>356</v>
      </c>
      <c r="D318" s="161" t="s">
        <v>357</v>
      </c>
      <c r="E318" s="164" t="str">
        <f>VLOOKUP(A318,[2]学校番号!$A:$H,8,0)</f>
        <v>0283-61-1298</v>
      </c>
    </row>
    <row r="319" spans="1:5" ht="19.2" customHeight="1" x14ac:dyDescent="0.45">
      <c r="A319" s="158">
        <v>388</v>
      </c>
      <c r="B319" s="162" t="s">
        <v>373</v>
      </c>
      <c r="C319" s="161" t="s">
        <v>356</v>
      </c>
      <c r="D319" s="161" t="s">
        <v>357</v>
      </c>
      <c r="E319" s="164" t="str">
        <f>VLOOKUP(A319,[2]学校番号!$A:$H,8,0)</f>
        <v>0283-62-3112</v>
      </c>
    </row>
    <row r="320" spans="1:5" ht="19.2" customHeight="1" x14ac:dyDescent="0.45">
      <c r="A320" s="158">
        <v>394</v>
      </c>
      <c r="B320" s="162" t="s">
        <v>374</v>
      </c>
      <c r="C320" s="161" t="s">
        <v>356</v>
      </c>
      <c r="D320" s="161" t="s">
        <v>357</v>
      </c>
      <c r="E320" s="164" t="str">
        <f>VLOOKUP(A320,[2]学校番号!$A:$H,8,0)</f>
        <v>0283-85-2196</v>
      </c>
    </row>
    <row r="321" spans="1:5" ht="19.2" customHeight="1" x14ac:dyDescent="0.45">
      <c r="A321" s="158">
        <v>398</v>
      </c>
      <c r="B321" s="162" t="s">
        <v>375</v>
      </c>
      <c r="C321" s="161" t="s">
        <v>356</v>
      </c>
      <c r="D321" s="161" t="s">
        <v>357</v>
      </c>
      <c r="E321" s="164">
        <f>VLOOKUP(A321,[2]学校番号!$A:$H,8,0)</f>
        <v>0</v>
      </c>
    </row>
    <row r="322" spans="1:5" ht="19.2" customHeight="1" x14ac:dyDescent="0.45">
      <c r="A322" s="158">
        <v>403</v>
      </c>
      <c r="B322" s="162" t="s">
        <v>376</v>
      </c>
      <c r="C322" s="161" t="s">
        <v>377</v>
      </c>
      <c r="D322" s="161" t="s">
        <v>378</v>
      </c>
      <c r="E322" s="164" t="str">
        <f>VLOOKUP(A322,[2]学校番号!$A:$H,8,0)</f>
        <v>0284-41-5183</v>
      </c>
    </row>
    <row r="323" spans="1:5" ht="19.2" customHeight="1" x14ac:dyDescent="0.45">
      <c r="A323" s="158">
        <v>404</v>
      </c>
      <c r="B323" s="162" t="s">
        <v>379</v>
      </c>
      <c r="C323" s="161" t="s">
        <v>377</v>
      </c>
      <c r="D323" s="161" t="s">
        <v>378</v>
      </c>
      <c r="E323" s="164" t="str">
        <f>VLOOKUP(A323,[2]学校番号!$A:$H,8,0)</f>
        <v>0284-44-0299</v>
      </c>
    </row>
    <row r="324" spans="1:5" ht="19.2" customHeight="1" x14ac:dyDescent="0.45">
      <c r="A324" s="158">
        <v>405</v>
      </c>
      <c r="B324" s="162" t="s">
        <v>380</v>
      </c>
      <c r="C324" s="161" t="s">
        <v>377</v>
      </c>
      <c r="D324" s="161" t="s">
        <v>378</v>
      </c>
      <c r="E324" s="164" t="str">
        <f>VLOOKUP(A324,[2]学校番号!$A:$H,8,0)</f>
        <v>0284-41-2984</v>
      </c>
    </row>
    <row r="325" spans="1:5" ht="19.2" customHeight="1" x14ac:dyDescent="0.45">
      <c r="A325" s="158">
        <v>406</v>
      </c>
      <c r="B325" s="162" t="s">
        <v>381</v>
      </c>
      <c r="C325" s="161" t="s">
        <v>377</v>
      </c>
      <c r="D325" s="161" t="s">
        <v>378</v>
      </c>
      <c r="E325" s="164" t="str">
        <f>VLOOKUP(A325,[2]学校番号!$A:$H,8,0)</f>
        <v>0284-41-2676</v>
      </c>
    </row>
    <row r="326" spans="1:5" ht="19.2" customHeight="1" x14ac:dyDescent="0.45">
      <c r="A326" s="158">
        <v>407</v>
      </c>
      <c r="B326" s="162" t="s">
        <v>382</v>
      </c>
      <c r="C326" s="161" t="s">
        <v>377</v>
      </c>
      <c r="D326" s="161" t="s">
        <v>378</v>
      </c>
      <c r="E326" s="164" t="str">
        <f>VLOOKUP(A326,[2]学校番号!$A:$H,8,0)</f>
        <v>0284-91-3746</v>
      </c>
    </row>
    <row r="327" spans="1:5" ht="19.2" customHeight="1" x14ac:dyDescent="0.45">
      <c r="A327" s="158">
        <v>408</v>
      </c>
      <c r="B327" s="162" t="s">
        <v>383</v>
      </c>
      <c r="C327" s="161" t="s">
        <v>377</v>
      </c>
      <c r="D327" s="161" t="s">
        <v>378</v>
      </c>
      <c r="E327" s="164" t="str">
        <f>VLOOKUP(A327,[2]学校番号!$A:$H,8,0)</f>
        <v>0284-42-8853</v>
      </c>
    </row>
    <row r="328" spans="1:5" ht="19.2" customHeight="1" x14ac:dyDescent="0.45">
      <c r="A328" s="158">
        <v>409</v>
      </c>
      <c r="B328" s="162" t="s">
        <v>384</v>
      </c>
      <c r="C328" s="161" t="s">
        <v>377</v>
      </c>
      <c r="D328" s="161" t="s">
        <v>378</v>
      </c>
      <c r="E328" s="164" t="str">
        <f>VLOOKUP(A328,[2]学校番号!$A:$H,8,0)</f>
        <v>0284-71-1289</v>
      </c>
    </row>
    <row r="329" spans="1:5" ht="19.2" customHeight="1" x14ac:dyDescent="0.45">
      <c r="A329" s="158">
        <v>410</v>
      </c>
      <c r="B329" s="162" t="s">
        <v>385</v>
      </c>
      <c r="C329" s="161" t="s">
        <v>377</v>
      </c>
      <c r="D329" s="161" t="s">
        <v>378</v>
      </c>
      <c r="E329" s="164" t="str">
        <f>VLOOKUP(A329,[2]学校番号!$A:$H,8,0)</f>
        <v>0284-72-3242</v>
      </c>
    </row>
    <row r="330" spans="1:5" ht="19.2" customHeight="1" x14ac:dyDescent="0.45">
      <c r="A330" s="158">
        <v>411</v>
      </c>
      <c r="B330" s="162" t="s">
        <v>386</v>
      </c>
      <c r="C330" s="161" t="s">
        <v>377</v>
      </c>
      <c r="D330" s="161" t="s">
        <v>378</v>
      </c>
      <c r="E330" s="164" t="str">
        <f>VLOOKUP(A330,[2]学校番号!$A:$H,8,0)</f>
        <v>0284-21-3540</v>
      </c>
    </row>
    <row r="331" spans="1:5" ht="19.2" customHeight="1" x14ac:dyDescent="0.45">
      <c r="A331" s="158">
        <v>412</v>
      </c>
      <c r="B331" s="162" t="s">
        <v>387</v>
      </c>
      <c r="C331" s="161" t="s">
        <v>377</v>
      </c>
      <c r="D331" s="161" t="s">
        <v>378</v>
      </c>
      <c r="E331" s="164" t="str">
        <f>VLOOKUP(A331,[2]学校番号!$A:$H,8,0)</f>
        <v>0284-62-2121</v>
      </c>
    </row>
    <row r="332" spans="1:5" ht="19.2" customHeight="1" x14ac:dyDescent="0.45">
      <c r="A332" s="158">
        <v>413</v>
      </c>
      <c r="B332" s="162" t="s">
        <v>388</v>
      </c>
      <c r="C332" s="161" t="s">
        <v>377</v>
      </c>
      <c r="D332" s="161" t="s">
        <v>378</v>
      </c>
      <c r="E332" s="164" t="str">
        <f>VLOOKUP(A332,[2]学校番号!$A:$H,8,0)</f>
        <v>0284-41-5642</v>
      </c>
    </row>
    <row r="333" spans="1:5" ht="19.2" customHeight="1" x14ac:dyDescent="0.45">
      <c r="A333" s="158">
        <v>414</v>
      </c>
      <c r="B333" s="162" t="s">
        <v>389</v>
      </c>
      <c r="C333" s="161" t="s">
        <v>377</v>
      </c>
      <c r="D333" s="161" t="s">
        <v>378</v>
      </c>
      <c r="E333" s="164" t="str">
        <f>VLOOKUP(A333,[2]学校番号!$A:$H,8,0)</f>
        <v>0284-41-5631</v>
      </c>
    </row>
    <row r="334" spans="1:5" ht="19.2" customHeight="1" x14ac:dyDescent="0.45">
      <c r="A334" s="158">
        <v>415</v>
      </c>
      <c r="B334" s="162" t="s">
        <v>390</v>
      </c>
      <c r="C334" s="161" t="s">
        <v>377</v>
      </c>
      <c r="D334" s="161" t="s">
        <v>378</v>
      </c>
      <c r="E334" s="164" t="str">
        <f>VLOOKUP(A334,[2]学校番号!$A:$H,8,0)</f>
        <v>0284-41-9160</v>
      </c>
    </row>
    <row r="335" spans="1:5" ht="19.2" customHeight="1" x14ac:dyDescent="0.45">
      <c r="A335" s="158">
        <v>416</v>
      </c>
      <c r="B335" s="162" t="s">
        <v>391</v>
      </c>
      <c r="C335" s="161" t="s">
        <v>377</v>
      </c>
      <c r="D335" s="161" t="s">
        <v>378</v>
      </c>
      <c r="E335" s="164" t="str">
        <f>VLOOKUP(A335,[2]学校番号!$A:$H,8,0)</f>
        <v>0284-91-0062</v>
      </c>
    </row>
    <row r="336" spans="1:5" ht="19.2" customHeight="1" x14ac:dyDescent="0.45">
      <c r="A336" s="158">
        <v>417</v>
      </c>
      <c r="B336" s="162" t="s">
        <v>392</v>
      </c>
      <c r="C336" s="161" t="s">
        <v>377</v>
      </c>
      <c r="D336" s="161" t="s">
        <v>378</v>
      </c>
      <c r="E336" s="164" t="str">
        <f>VLOOKUP(A336,[2]学校番号!$A:$H,8,0)</f>
        <v>0284-71-3591</v>
      </c>
    </row>
    <row r="337" spans="1:5" ht="19.2" customHeight="1" x14ac:dyDescent="0.45">
      <c r="A337" s="158">
        <v>418</v>
      </c>
      <c r="B337" s="162" t="s">
        <v>393</v>
      </c>
      <c r="C337" s="161" t="s">
        <v>377</v>
      </c>
      <c r="D337" s="161" t="s">
        <v>378</v>
      </c>
      <c r="E337" s="164" t="str">
        <f>VLOOKUP(A337,[2]学校番号!$A:$H,8,0)</f>
        <v>0284-71-0351</v>
      </c>
    </row>
    <row r="338" spans="1:5" ht="19.2" customHeight="1" x14ac:dyDescent="0.45">
      <c r="A338" s="158">
        <v>419</v>
      </c>
      <c r="B338" s="162" t="s">
        <v>394</v>
      </c>
      <c r="C338" s="161" t="s">
        <v>377</v>
      </c>
      <c r="D338" s="161" t="s">
        <v>378</v>
      </c>
      <c r="E338" s="164" t="str">
        <f>VLOOKUP(A338,[2]学校番号!$A:$H,8,0)</f>
        <v>0284-71-9077</v>
      </c>
    </row>
    <row r="339" spans="1:5" ht="19.2" customHeight="1" x14ac:dyDescent="0.45">
      <c r="A339" s="158">
        <v>420</v>
      </c>
      <c r="B339" s="162" t="s">
        <v>395</v>
      </c>
      <c r="C339" s="161" t="s">
        <v>377</v>
      </c>
      <c r="D339" s="161" t="s">
        <v>378</v>
      </c>
      <c r="E339" s="164" t="str">
        <f>VLOOKUP(A339,[2]学校番号!$A:$H,8,0)</f>
        <v>0284-71-2947</v>
      </c>
    </row>
    <row r="340" spans="1:5" ht="19.2" customHeight="1" x14ac:dyDescent="0.45">
      <c r="A340" s="158">
        <v>421</v>
      </c>
      <c r="B340" s="162" t="s">
        <v>396</v>
      </c>
      <c r="C340" s="161" t="s">
        <v>377</v>
      </c>
      <c r="D340" s="161" t="s">
        <v>378</v>
      </c>
      <c r="E340" s="164" t="str">
        <f>VLOOKUP(A340,[2]学校番号!$A:$H,8,0)</f>
        <v>0284-71-2110</v>
      </c>
    </row>
    <row r="341" spans="1:5" ht="19.2" customHeight="1" x14ac:dyDescent="0.45">
      <c r="A341" s="158">
        <v>422</v>
      </c>
      <c r="B341" s="162" t="s">
        <v>397</v>
      </c>
      <c r="C341" s="161" t="s">
        <v>377</v>
      </c>
      <c r="D341" s="161" t="s">
        <v>378</v>
      </c>
      <c r="E341" s="164" t="str">
        <f>VLOOKUP(A341,[2]学校番号!$A:$H,8,0)</f>
        <v>0284-62-1003</v>
      </c>
    </row>
    <row r="342" spans="1:5" ht="19.2" customHeight="1" x14ac:dyDescent="0.45">
      <c r="A342" s="158">
        <v>423</v>
      </c>
      <c r="B342" s="162" t="s">
        <v>398</v>
      </c>
      <c r="C342" s="161" t="s">
        <v>377</v>
      </c>
      <c r="D342" s="161" t="s">
        <v>378</v>
      </c>
      <c r="E342" s="164" t="str">
        <f>VLOOKUP(A342,[2]学校番号!$A:$H,8,0)</f>
        <v>0284-62-0536</v>
      </c>
    </row>
    <row r="343" spans="1:5" ht="19.2" customHeight="1" x14ac:dyDescent="0.45">
      <c r="A343" s="158">
        <v>424</v>
      </c>
      <c r="B343" s="162" t="s">
        <v>399</v>
      </c>
      <c r="C343" s="161" t="s">
        <v>377</v>
      </c>
      <c r="D343" s="161" t="s">
        <v>378</v>
      </c>
      <c r="E343" s="164" t="str">
        <f>VLOOKUP(A343,[2]学校番号!$A:$H,8,0)</f>
        <v>0284-62-0424</v>
      </c>
    </row>
    <row r="344" spans="1:5" ht="19.2" customHeight="1" x14ac:dyDescent="0.45">
      <c r="A344" s="241" t="s">
        <v>400</v>
      </c>
      <c r="B344" s="241"/>
      <c r="C344" s="239"/>
      <c r="D344" s="239"/>
      <c r="E344" s="240"/>
    </row>
    <row r="345" spans="1:5" ht="19.2" customHeight="1" x14ac:dyDescent="0.45">
      <c r="A345" s="158">
        <v>430</v>
      </c>
      <c r="B345" s="162" t="s">
        <v>401</v>
      </c>
      <c r="C345" s="163" t="s">
        <v>33</v>
      </c>
      <c r="D345" s="161" t="s">
        <v>34</v>
      </c>
      <c r="E345" s="164" t="str">
        <f>VLOOKUP(A345,[2]学校番号!$A:$H,8,0)</f>
        <v>028-633-0438</v>
      </c>
    </row>
    <row r="346" spans="1:5" ht="19.2" customHeight="1" x14ac:dyDescent="0.45">
      <c r="A346" s="158">
        <v>431</v>
      </c>
      <c r="B346" s="162" t="s">
        <v>402</v>
      </c>
      <c r="C346" s="163" t="s">
        <v>33</v>
      </c>
      <c r="D346" s="161" t="s">
        <v>34</v>
      </c>
      <c r="E346" s="164" t="str">
        <f>VLOOKUP(A346,[2]学校番号!$A:$H,8,0)</f>
        <v>028-650-4023</v>
      </c>
    </row>
    <row r="347" spans="1:5" ht="19.2" customHeight="1" x14ac:dyDescent="0.45">
      <c r="A347" s="158">
        <v>432</v>
      </c>
      <c r="B347" s="162" t="s">
        <v>403</v>
      </c>
      <c r="C347" s="163" t="s">
        <v>33</v>
      </c>
      <c r="D347" s="161" t="s">
        <v>34</v>
      </c>
      <c r="E347" s="164" t="str">
        <f>VLOOKUP(A347,[2]学校番号!$A:$H,8,0)</f>
        <v>028-651-0509</v>
      </c>
    </row>
    <row r="348" spans="1:5" ht="19.2" customHeight="1" x14ac:dyDescent="0.45">
      <c r="A348" s="158">
        <v>433</v>
      </c>
      <c r="B348" s="162" t="s">
        <v>404</v>
      </c>
      <c r="C348" s="163" t="s">
        <v>33</v>
      </c>
      <c r="D348" s="161" t="s">
        <v>34</v>
      </c>
      <c r="E348" s="164" t="str">
        <f>VLOOKUP(A348,[2]学校番号!$A:$H,8,0)</f>
        <v>028-684-3027</v>
      </c>
    </row>
    <row r="349" spans="1:5" ht="19.2" customHeight="1" x14ac:dyDescent="0.45">
      <c r="A349" s="158">
        <v>434</v>
      </c>
      <c r="B349" s="162" t="s">
        <v>405</v>
      </c>
      <c r="C349" s="163" t="s">
        <v>33</v>
      </c>
      <c r="D349" s="161" t="s">
        <v>34</v>
      </c>
      <c r="E349" s="164" t="str">
        <f>VLOOKUP(A349,[2]学校番号!$A:$H,8,0)</f>
        <v>028-650-4025</v>
      </c>
    </row>
    <row r="350" spans="1:5" ht="19.2" customHeight="1" x14ac:dyDescent="0.45">
      <c r="A350" s="158">
        <v>435</v>
      </c>
      <c r="B350" s="162" t="s">
        <v>406</v>
      </c>
      <c r="C350" s="163" t="s">
        <v>33</v>
      </c>
      <c r="D350" s="161" t="s">
        <v>34</v>
      </c>
      <c r="E350" s="164" t="str">
        <f>VLOOKUP(A350,[2]学校番号!$A:$H,8,0)</f>
        <v>028-650-4021</v>
      </c>
    </row>
    <row r="351" spans="1:5" ht="19.2" customHeight="1" x14ac:dyDescent="0.45">
      <c r="A351" s="158">
        <v>436</v>
      </c>
      <c r="B351" s="162" t="s">
        <v>407</v>
      </c>
      <c r="C351" s="163" t="s">
        <v>33</v>
      </c>
      <c r="D351" s="161" t="s">
        <v>34</v>
      </c>
      <c r="E351" s="164" t="str">
        <f>VLOOKUP(A351,[2]学校番号!$A:$H,8,0)</f>
        <v>028-683-3151</v>
      </c>
    </row>
    <row r="352" spans="1:5" ht="19.2" customHeight="1" x14ac:dyDescent="0.45">
      <c r="A352" s="158">
        <v>437</v>
      </c>
      <c r="B352" s="162" t="s">
        <v>408</v>
      </c>
      <c r="C352" s="163" t="s">
        <v>33</v>
      </c>
      <c r="D352" s="161" t="s">
        <v>34</v>
      </c>
      <c r="E352" s="164" t="str">
        <f>VLOOKUP(A352,[2]学校番号!$A:$H,8,0)</f>
        <v>028-661-2536</v>
      </c>
    </row>
    <row r="353" spans="1:5" ht="19.2" customHeight="1" x14ac:dyDescent="0.45">
      <c r="A353" s="158">
        <v>438</v>
      </c>
      <c r="B353" s="162" t="s">
        <v>409</v>
      </c>
      <c r="C353" s="163" t="s">
        <v>33</v>
      </c>
      <c r="D353" s="161" t="s">
        <v>34</v>
      </c>
      <c r="E353" s="164" t="str">
        <f>VLOOKUP(A353,[2]学校番号!$A:$H,8,0)</f>
        <v>028-649-1254</v>
      </c>
    </row>
    <row r="354" spans="1:5" ht="19.2" customHeight="1" x14ac:dyDescent="0.45">
      <c r="A354" s="158">
        <v>439</v>
      </c>
      <c r="B354" s="162" t="s">
        <v>410</v>
      </c>
      <c r="C354" s="163" t="s">
        <v>33</v>
      </c>
      <c r="D354" s="161" t="s">
        <v>34</v>
      </c>
      <c r="E354" s="164" t="str">
        <f>VLOOKUP(A354,[2]学校番号!$A:$H,8,0)</f>
        <v>028-667-0729</v>
      </c>
    </row>
    <row r="355" spans="1:5" ht="19.2" customHeight="1" x14ac:dyDescent="0.45">
      <c r="A355" s="158">
        <v>440</v>
      </c>
      <c r="B355" s="162" t="s">
        <v>411</v>
      </c>
      <c r="C355" s="163" t="s">
        <v>33</v>
      </c>
      <c r="D355" s="161" t="s">
        <v>34</v>
      </c>
      <c r="E355" s="164" t="str">
        <f>VLOOKUP(A355,[2]学校番号!$A:$H,8,0)</f>
        <v>028-657-7052</v>
      </c>
    </row>
    <row r="356" spans="1:5" ht="19.2" customHeight="1" x14ac:dyDescent="0.45">
      <c r="A356" s="158">
        <v>441</v>
      </c>
      <c r="B356" s="162" t="s">
        <v>412</v>
      </c>
      <c r="C356" s="163" t="s">
        <v>33</v>
      </c>
      <c r="D356" s="161" t="s">
        <v>34</v>
      </c>
      <c r="E356" s="164" t="str">
        <f>VLOOKUP(A356,[2]学校番号!$A:$H,8,0)</f>
        <v>028-657-7220</v>
      </c>
    </row>
    <row r="357" spans="1:5" ht="19.2" customHeight="1" x14ac:dyDescent="0.45">
      <c r="A357" s="158">
        <v>442</v>
      </c>
      <c r="B357" s="162" t="s">
        <v>413</v>
      </c>
      <c r="C357" s="163" t="s">
        <v>33</v>
      </c>
      <c r="D357" s="161" t="s">
        <v>34</v>
      </c>
      <c r="E357" s="164" t="str">
        <f>VLOOKUP(A357,[2]学校番号!$A:$H,8,0)</f>
        <v>028-650-4024</v>
      </c>
    </row>
    <row r="358" spans="1:5" ht="19.2" customHeight="1" x14ac:dyDescent="0.45">
      <c r="A358" s="158">
        <v>443</v>
      </c>
      <c r="B358" s="162" t="s">
        <v>414</v>
      </c>
      <c r="C358" s="163" t="s">
        <v>33</v>
      </c>
      <c r="D358" s="161" t="s">
        <v>34</v>
      </c>
      <c r="E358" s="164" t="str">
        <f>VLOOKUP(A358,[2]学校番号!$A:$H,8,0)</f>
        <v>028-665-1592</v>
      </c>
    </row>
    <row r="359" spans="1:5" ht="19.2" customHeight="1" x14ac:dyDescent="0.45">
      <c r="A359" s="158">
        <v>444</v>
      </c>
      <c r="B359" s="162" t="s">
        <v>415</v>
      </c>
      <c r="C359" s="163" t="s">
        <v>33</v>
      </c>
      <c r="D359" s="161" t="s">
        <v>34</v>
      </c>
      <c r="E359" s="164" t="str">
        <f>VLOOKUP(A359,[2]学校番号!$A:$H,8,0)</f>
        <v>028-652-8067</v>
      </c>
    </row>
    <row r="360" spans="1:5" ht="19.2" customHeight="1" x14ac:dyDescent="0.45">
      <c r="A360" s="158">
        <v>445</v>
      </c>
      <c r="B360" s="162" t="s">
        <v>416</v>
      </c>
      <c r="C360" s="163" t="s">
        <v>33</v>
      </c>
      <c r="D360" s="161" t="s">
        <v>34</v>
      </c>
      <c r="E360" s="164" t="str">
        <f>VLOOKUP(A360,[2]学校番号!$A:$H,8,0)</f>
        <v>028-665-6096</v>
      </c>
    </row>
    <row r="361" spans="1:5" ht="19.2" customHeight="1" x14ac:dyDescent="0.45">
      <c r="A361" s="158">
        <v>446</v>
      </c>
      <c r="B361" s="162" t="s">
        <v>417</v>
      </c>
      <c r="C361" s="163" t="s">
        <v>33</v>
      </c>
      <c r="D361" s="161" t="s">
        <v>34</v>
      </c>
      <c r="E361" s="164" t="str">
        <f>VLOOKUP(A361,[2]学校番号!$A:$H,8,0)</f>
        <v>028-684-3026</v>
      </c>
    </row>
    <row r="362" spans="1:5" ht="19.2" customHeight="1" x14ac:dyDescent="0.45">
      <c r="A362" s="158">
        <v>447</v>
      </c>
      <c r="B362" s="162" t="s">
        <v>418</v>
      </c>
      <c r="C362" s="163" t="s">
        <v>33</v>
      </c>
      <c r="D362" s="161" t="s">
        <v>34</v>
      </c>
      <c r="E362" s="164" t="str">
        <f>VLOOKUP(A362,[2]学校番号!$A:$H,8,0)</f>
        <v>028-653-5441</v>
      </c>
    </row>
    <row r="363" spans="1:5" ht="19.2" customHeight="1" x14ac:dyDescent="0.45">
      <c r="A363" s="158">
        <v>448</v>
      </c>
      <c r="B363" s="162" t="s">
        <v>419</v>
      </c>
      <c r="C363" s="163" t="s">
        <v>33</v>
      </c>
      <c r="D363" s="161" t="s">
        <v>34</v>
      </c>
      <c r="E363" s="164" t="str">
        <f>VLOOKUP(A363,[2]学校番号!$A:$H,8,0)</f>
        <v>028-661-6039</v>
      </c>
    </row>
    <row r="364" spans="1:5" ht="19.2" customHeight="1" x14ac:dyDescent="0.45">
      <c r="A364" s="158">
        <v>449</v>
      </c>
      <c r="B364" s="162" t="s">
        <v>420</v>
      </c>
      <c r="C364" s="163" t="s">
        <v>33</v>
      </c>
      <c r="D364" s="161" t="s">
        <v>34</v>
      </c>
      <c r="E364" s="164" t="str">
        <f>VLOOKUP(A364,[2]学校番号!$A:$H,8,0)</f>
        <v>028-627-6312</v>
      </c>
    </row>
    <row r="365" spans="1:5" ht="19.2" customHeight="1" x14ac:dyDescent="0.45">
      <c r="A365" s="158">
        <v>450</v>
      </c>
      <c r="B365" s="162" t="s">
        <v>421</v>
      </c>
      <c r="C365" s="163" t="s">
        <v>33</v>
      </c>
      <c r="D365" s="161" t="s">
        <v>34</v>
      </c>
      <c r="E365" s="164" t="str">
        <f>VLOOKUP(A365,[2]学校番号!$A:$H,8,0)</f>
        <v>028-655-0943</v>
      </c>
    </row>
    <row r="366" spans="1:5" ht="19.2" customHeight="1" x14ac:dyDescent="0.45">
      <c r="A366" s="158">
        <v>451</v>
      </c>
      <c r="B366" s="162" t="s">
        <v>422</v>
      </c>
      <c r="C366" s="163" t="s">
        <v>33</v>
      </c>
      <c r="D366" s="161" t="s">
        <v>34</v>
      </c>
      <c r="E366" s="164" t="str">
        <f>VLOOKUP(A366,[2]学校番号!$A:$H,8,0)</f>
        <v>028-674-4613</v>
      </c>
    </row>
    <row r="367" spans="1:5" ht="19.2" customHeight="1" x14ac:dyDescent="0.45">
      <c r="A367" s="158">
        <v>452</v>
      </c>
      <c r="B367" s="162" t="s">
        <v>423</v>
      </c>
      <c r="C367" s="163" t="s">
        <v>33</v>
      </c>
      <c r="D367" s="161" t="s">
        <v>34</v>
      </c>
      <c r="E367" s="164" t="str">
        <f>VLOOKUP(A367,[2]学校番号!$A:$H,8,0)</f>
        <v>028-673-9352</v>
      </c>
    </row>
    <row r="368" spans="1:5" ht="19.2" customHeight="1" x14ac:dyDescent="0.45">
      <c r="A368" s="158">
        <v>453</v>
      </c>
      <c r="B368" s="162" t="s">
        <v>424</v>
      </c>
      <c r="C368" s="163" t="s">
        <v>33</v>
      </c>
      <c r="D368" s="161" t="s">
        <v>34</v>
      </c>
      <c r="E368" s="164" t="str">
        <f>VLOOKUP(A368,[2]学校番号!$A:$H,8,0)</f>
        <v>028-672-3279</v>
      </c>
    </row>
    <row r="369" spans="1:5" ht="19.2" customHeight="1" x14ac:dyDescent="0.45">
      <c r="A369" s="158">
        <v>454</v>
      </c>
      <c r="B369" s="162" t="s">
        <v>425</v>
      </c>
      <c r="C369" s="163" t="s">
        <v>33</v>
      </c>
      <c r="D369" s="161" t="s">
        <v>34</v>
      </c>
      <c r="E369" s="164" t="str">
        <f>VLOOKUP(A369,[2]学校番号!$A:$H,8,0)</f>
        <v>028-673-9524</v>
      </c>
    </row>
    <row r="370" spans="1:5" ht="19.2" customHeight="1" x14ac:dyDescent="0.45">
      <c r="A370" s="158">
        <v>455</v>
      </c>
      <c r="B370" s="162" t="s">
        <v>426</v>
      </c>
      <c r="C370" s="163" t="s">
        <v>33</v>
      </c>
      <c r="D370" s="161" t="s">
        <v>34</v>
      </c>
      <c r="E370" s="164" t="str">
        <f>VLOOKUP(A370,[2]学校番号!$A:$H,8,0)</f>
        <v>028-625-2781</v>
      </c>
    </row>
    <row r="371" spans="1:5" ht="19.2" customHeight="1" x14ac:dyDescent="0.45">
      <c r="A371" s="158">
        <v>456</v>
      </c>
      <c r="B371" s="162" t="s">
        <v>427</v>
      </c>
      <c r="C371" s="163" t="s">
        <v>33</v>
      </c>
      <c r="D371" s="161" t="s">
        <v>34</v>
      </c>
      <c r="E371" s="164" t="str">
        <f>VLOOKUP(A371,[2]学校番号!$A:$H,8,0)</f>
        <v>028-656-7540</v>
      </c>
    </row>
    <row r="372" spans="1:5" ht="19.2" customHeight="1" x14ac:dyDescent="0.45">
      <c r="A372" s="158">
        <v>457</v>
      </c>
      <c r="B372" s="162" t="s">
        <v>428</v>
      </c>
      <c r="C372" s="163" t="s">
        <v>33</v>
      </c>
      <c r="D372" s="161" t="s">
        <v>34</v>
      </c>
      <c r="E372" s="164" t="str">
        <f>VLOOKUP(A372,[2]学校番号!$A:$H,8,0)</f>
        <v>028-647-2476</v>
      </c>
    </row>
    <row r="373" spans="1:5" ht="19.2" customHeight="1" x14ac:dyDescent="0.45">
      <c r="A373" s="158">
        <v>458</v>
      </c>
      <c r="B373" s="162" t="s">
        <v>429</v>
      </c>
      <c r="C373" s="163" t="s">
        <v>33</v>
      </c>
      <c r="D373" s="161" t="s">
        <v>34</v>
      </c>
      <c r="E373" s="164" t="str">
        <f>VLOOKUP(A373,[2]学校番号!$A:$H,8,0)</f>
        <v>028-636-7111</v>
      </c>
    </row>
    <row r="374" spans="1:5" ht="19.2" customHeight="1" x14ac:dyDescent="0.45">
      <c r="A374" s="158">
        <v>459</v>
      </c>
      <c r="B374" s="162" t="s">
        <v>430</v>
      </c>
      <c r="C374" s="163" t="s">
        <v>33</v>
      </c>
      <c r="D374" s="161" t="s">
        <v>34</v>
      </c>
      <c r="E374" s="164" t="str">
        <f>VLOOKUP(A374,[2]学校番号!$A:$H,8,0)</f>
        <v>028-635-3540</v>
      </c>
    </row>
    <row r="375" spans="1:5" ht="19.2" customHeight="1" x14ac:dyDescent="0.45">
      <c r="A375" s="158">
        <v>460</v>
      </c>
      <c r="B375" s="162" t="s">
        <v>431</v>
      </c>
      <c r="C375" s="163" t="s">
        <v>33</v>
      </c>
      <c r="D375" s="161" t="s">
        <v>34</v>
      </c>
      <c r="E375" s="164" t="str">
        <f>VLOOKUP(A375,[2]学校番号!$A:$H,8,0)</f>
        <v>028-667-6985</v>
      </c>
    </row>
    <row r="376" spans="1:5" ht="19.2" customHeight="1" x14ac:dyDescent="0.45">
      <c r="A376" s="158">
        <v>461</v>
      </c>
      <c r="B376" s="162" t="s">
        <v>432</v>
      </c>
      <c r="C376" s="163" t="s">
        <v>33</v>
      </c>
      <c r="D376" s="161" t="s">
        <v>106</v>
      </c>
      <c r="E376" s="164" t="str">
        <f>VLOOKUP(A376,[2]学校番号!$A:$H,8,0)</f>
        <v>0285-56-3490</v>
      </c>
    </row>
    <row r="377" spans="1:5" ht="19.2" customHeight="1" x14ac:dyDescent="0.45">
      <c r="A377" s="158">
        <v>462</v>
      </c>
      <c r="B377" s="162" t="s">
        <v>433</v>
      </c>
      <c r="C377" s="163" t="s">
        <v>33</v>
      </c>
      <c r="D377" s="161" t="s">
        <v>106</v>
      </c>
      <c r="E377" s="164" t="str">
        <f>VLOOKUP(A377,[2]学校番号!$A:$H,8,0)</f>
        <v>0285-56-0502</v>
      </c>
    </row>
    <row r="378" spans="1:5" ht="19.2" customHeight="1" x14ac:dyDescent="0.45">
      <c r="A378" s="158">
        <v>463</v>
      </c>
      <c r="B378" s="162" t="s">
        <v>434</v>
      </c>
      <c r="C378" s="163" t="s">
        <v>33</v>
      </c>
      <c r="D378" s="161" t="s">
        <v>106</v>
      </c>
      <c r="E378" s="164" t="str">
        <f>VLOOKUP(A378,[2]学校番号!$A:$H,8,0)</f>
        <v>0285-53-3287</v>
      </c>
    </row>
    <row r="379" spans="1:5" ht="19.2" customHeight="1" x14ac:dyDescent="0.45">
      <c r="A379" s="158">
        <v>469</v>
      </c>
      <c r="B379" s="162" t="s">
        <v>435</v>
      </c>
      <c r="C379" s="161" t="s">
        <v>114</v>
      </c>
      <c r="D379" s="161" t="s">
        <v>115</v>
      </c>
      <c r="E379" s="164" t="str">
        <f>VLOOKUP(A379,[2]学校番号!$A:$H,8,0)</f>
        <v>0289-62-7226</v>
      </c>
    </row>
    <row r="380" spans="1:5" ht="19.2" customHeight="1" x14ac:dyDescent="0.45">
      <c r="A380" s="158">
        <v>470</v>
      </c>
      <c r="B380" s="162" t="s">
        <v>436</v>
      </c>
      <c r="C380" s="161" t="s">
        <v>114</v>
      </c>
      <c r="D380" s="161" t="s">
        <v>115</v>
      </c>
      <c r="E380" s="164" t="str">
        <f>VLOOKUP(A380,[2]学校番号!$A:$H,8,0)</f>
        <v>0289-62-7252</v>
      </c>
    </row>
    <row r="381" spans="1:5" ht="19.2" customHeight="1" x14ac:dyDescent="0.45">
      <c r="A381" s="158">
        <v>471</v>
      </c>
      <c r="B381" s="162" t="s">
        <v>437</v>
      </c>
      <c r="C381" s="161" t="s">
        <v>114</v>
      </c>
      <c r="D381" s="161" t="s">
        <v>115</v>
      </c>
      <c r="E381" s="164" t="str">
        <f>VLOOKUP(A381,[2]学校番号!$A:$H,8,0)</f>
        <v>0289-62-3472</v>
      </c>
    </row>
    <row r="382" spans="1:5" ht="19.2" customHeight="1" x14ac:dyDescent="0.45">
      <c r="A382" s="158">
        <v>472</v>
      </c>
      <c r="B382" s="162" t="s">
        <v>438</v>
      </c>
      <c r="C382" s="161" t="s">
        <v>114</v>
      </c>
      <c r="D382" s="161" t="s">
        <v>115</v>
      </c>
      <c r="E382" s="164" t="str">
        <f>VLOOKUP(A382,[2]学校番号!$A:$H,8,0)</f>
        <v>0289-76-2784</v>
      </c>
    </row>
    <row r="383" spans="1:5" ht="19.2" customHeight="1" x14ac:dyDescent="0.45">
      <c r="A383" s="158">
        <v>473</v>
      </c>
      <c r="B383" s="162" t="s">
        <v>439</v>
      </c>
      <c r="C383" s="161" t="s">
        <v>114</v>
      </c>
      <c r="D383" s="161" t="s">
        <v>115</v>
      </c>
      <c r="E383" s="164" t="str">
        <f>VLOOKUP(A383,[2]学校番号!$A:$H,8,0)</f>
        <v>0289-65-7790</v>
      </c>
    </row>
    <row r="384" spans="1:5" ht="19.2" customHeight="1" x14ac:dyDescent="0.45">
      <c r="A384" s="158">
        <v>474</v>
      </c>
      <c r="B384" s="162" t="s">
        <v>440</v>
      </c>
      <c r="C384" s="161" t="s">
        <v>114</v>
      </c>
      <c r="D384" s="161" t="s">
        <v>115</v>
      </c>
      <c r="E384" s="164" t="str">
        <f>VLOOKUP(A384,[2]学校番号!$A:$H,8,0)</f>
        <v>0289-65-8067</v>
      </c>
    </row>
    <row r="385" spans="1:5" ht="19.2" customHeight="1" x14ac:dyDescent="0.45">
      <c r="A385" s="158">
        <v>475</v>
      </c>
      <c r="B385" s="162" t="s">
        <v>441</v>
      </c>
      <c r="C385" s="161" t="s">
        <v>114</v>
      </c>
      <c r="D385" s="161" t="s">
        <v>115</v>
      </c>
      <c r="E385" s="164" t="str">
        <f>VLOOKUP(A385,[2]学校番号!$A:$H,8,0)</f>
        <v>0289-64-8665</v>
      </c>
    </row>
    <row r="386" spans="1:5" ht="19.2" customHeight="1" x14ac:dyDescent="0.45">
      <c r="A386" s="158">
        <v>476</v>
      </c>
      <c r="B386" s="162" t="s">
        <v>442</v>
      </c>
      <c r="C386" s="161" t="s">
        <v>114</v>
      </c>
      <c r="D386" s="161" t="s">
        <v>115</v>
      </c>
      <c r="E386" s="164" t="str">
        <f>VLOOKUP(A386,[2]学校番号!$A:$H,8,0)</f>
        <v>0289-77-2103</v>
      </c>
    </row>
    <row r="387" spans="1:5" ht="19.2" customHeight="1" x14ac:dyDescent="0.45">
      <c r="A387" s="158">
        <v>477</v>
      </c>
      <c r="B387" s="162" t="s">
        <v>443</v>
      </c>
      <c r="C387" s="161" t="s">
        <v>114</v>
      </c>
      <c r="D387" s="161" t="s">
        <v>115</v>
      </c>
      <c r="E387" s="164" t="str">
        <f>VLOOKUP(A387,[2]学校番号!$A:$H,8,0)</f>
        <v>0289-75-2762</v>
      </c>
    </row>
    <row r="388" spans="1:5" ht="19.2" customHeight="1" x14ac:dyDescent="0.45">
      <c r="A388" s="158">
        <v>478</v>
      </c>
      <c r="B388" s="162" t="s">
        <v>444</v>
      </c>
      <c r="C388" s="161" t="s">
        <v>114</v>
      </c>
      <c r="D388" s="161" t="s">
        <v>115</v>
      </c>
      <c r="E388" s="164" t="str">
        <f>VLOOKUP(A388,[2]学校番号!$A:$H,8,0)</f>
        <v>0289-85-8801</v>
      </c>
    </row>
    <row r="389" spans="1:5" ht="19.2" customHeight="1" x14ac:dyDescent="0.45">
      <c r="A389" s="158">
        <v>479</v>
      </c>
      <c r="B389" s="162" t="s">
        <v>445</v>
      </c>
      <c r="C389" s="161" t="s">
        <v>114</v>
      </c>
      <c r="D389" s="161" t="s">
        <v>140</v>
      </c>
      <c r="E389" s="164" t="str">
        <f>VLOOKUP(A389,[2]学校番号!$A:$H,8,0)</f>
        <v>0288-22-0332</v>
      </c>
    </row>
    <row r="390" spans="1:5" ht="19.2" customHeight="1" x14ac:dyDescent="0.45">
      <c r="A390" s="158">
        <v>480</v>
      </c>
      <c r="B390" s="162" t="s">
        <v>446</v>
      </c>
      <c r="C390" s="161" t="s">
        <v>114</v>
      </c>
      <c r="D390" s="161" t="s">
        <v>140</v>
      </c>
      <c r="E390" s="164" t="str">
        <f>VLOOKUP(A390,[2]学校番号!$A:$H,8,0)</f>
        <v>0288-30-1303</v>
      </c>
    </row>
    <row r="391" spans="1:5" ht="19.2" customHeight="1" x14ac:dyDescent="0.45">
      <c r="A391" s="158">
        <v>481</v>
      </c>
      <c r="B391" s="162" t="s">
        <v>447</v>
      </c>
      <c r="C391" s="161" t="s">
        <v>114</v>
      </c>
      <c r="D391" s="161" t="s">
        <v>140</v>
      </c>
      <c r="E391" s="164" t="str">
        <f>VLOOKUP(A391,[2]学校番号!$A:$H,8,0)</f>
        <v>0288-34-1016</v>
      </c>
    </row>
    <row r="392" spans="1:5" ht="19.2" customHeight="1" x14ac:dyDescent="0.45">
      <c r="A392" s="158">
        <v>482</v>
      </c>
      <c r="B392" s="162" t="s">
        <v>448</v>
      </c>
      <c r="C392" s="161" t="s">
        <v>114</v>
      </c>
      <c r="D392" s="161" t="s">
        <v>140</v>
      </c>
      <c r="E392" s="164" t="str">
        <f>VLOOKUP(A392,[2]学校番号!$A:$H,8,0)</f>
        <v>0288-31-1034</v>
      </c>
    </row>
    <row r="393" spans="1:5" ht="19.2" customHeight="1" x14ac:dyDescent="0.45">
      <c r="A393" s="158">
        <v>483</v>
      </c>
      <c r="B393" s="162" t="s">
        <v>449</v>
      </c>
      <c r="C393" s="161" t="s">
        <v>114</v>
      </c>
      <c r="D393" s="161" t="s">
        <v>140</v>
      </c>
      <c r="E393" s="164" t="str">
        <f>VLOOKUP(A393,[2]学校番号!$A:$H,8,0)</f>
        <v>0288-26-0422</v>
      </c>
    </row>
    <row r="394" spans="1:5" ht="19.2" customHeight="1" x14ac:dyDescent="0.45">
      <c r="A394" s="158">
        <v>484</v>
      </c>
      <c r="B394" s="162" t="s">
        <v>450</v>
      </c>
      <c r="C394" s="161" t="s">
        <v>114</v>
      </c>
      <c r="D394" s="161" t="s">
        <v>140</v>
      </c>
      <c r="E394" s="164" t="str">
        <f>VLOOKUP(A394,[2]学校番号!$A:$H,8,0)</f>
        <v>0288-32-7006</v>
      </c>
    </row>
    <row r="395" spans="1:5" ht="19.2" customHeight="1" x14ac:dyDescent="0.45">
      <c r="A395" s="158">
        <v>485</v>
      </c>
      <c r="B395" s="162" t="s">
        <v>451</v>
      </c>
      <c r="C395" s="161" t="s">
        <v>114</v>
      </c>
      <c r="D395" s="161" t="s">
        <v>140</v>
      </c>
      <c r="E395" s="164" t="str">
        <f>VLOOKUP(A395,[2]学校番号!$A:$H,8,0)</f>
        <v>0288-54-0526</v>
      </c>
    </row>
    <row r="396" spans="1:5" ht="19.2" customHeight="1" x14ac:dyDescent="0.45">
      <c r="A396" s="158">
        <v>486</v>
      </c>
      <c r="B396" s="162" t="s">
        <v>452</v>
      </c>
      <c r="C396" s="161" t="s">
        <v>114</v>
      </c>
      <c r="D396" s="161" t="s">
        <v>140</v>
      </c>
      <c r="E396" s="164" t="str">
        <f>VLOOKUP(A396,[2]学校番号!$A:$H,8,0)</f>
        <v>0288-55-0093</v>
      </c>
    </row>
    <row r="397" spans="1:5" ht="19.2" customHeight="1" x14ac:dyDescent="0.45">
      <c r="A397" s="158">
        <v>487</v>
      </c>
      <c r="B397" s="162" t="s">
        <v>453</v>
      </c>
      <c r="C397" s="161" t="s">
        <v>114</v>
      </c>
      <c r="D397" s="161" t="s">
        <v>140</v>
      </c>
      <c r="E397" s="164" t="str">
        <f>VLOOKUP(A397,[2]学校番号!$A:$H,8,0)</f>
        <v>0288-53-0478</v>
      </c>
    </row>
    <row r="398" spans="1:5" ht="19.2" customHeight="1" x14ac:dyDescent="0.45">
      <c r="A398" s="158">
        <v>488</v>
      </c>
      <c r="B398" s="162" t="s">
        <v>454</v>
      </c>
      <c r="C398" s="161" t="s">
        <v>114</v>
      </c>
      <c r="D398" s="161" t="s">
        <v>140</v>
      </c>
      <c r="E398" s="164" t="str">
        <f>VLOOKUP(A398,[2]学校番号!$A:$H,8,0)</f>
        <v>0288-63-3035</v>
      </c>
    </row>
    <row r="399" spans="1:5" ht="19.2" customHeight="1" x14ac:dyDescent="0.45">
      <c r="A399" s="158">
        <v>489</v>
      </c>
      <c r="B399" s="162" t="s">
        <v>455</v>
      </c>
      <c r="C399" s="161" t="s">
        <v>114</v>
      </c>
      <c r="D399" s="161" t="s">
        <v>140</v>
      </c>
      <c r="E399" s="164" t="str">
        <f>VLOOKUP(A399,[2]学校番号!$A:$H,8,0)</f>
        <v>0288-76-2621</v>
      </c>
    </row>
    <row r="400" spans="1:5" ht="19.2" customHeight="1" x14ac:dyDescent="0.45">
      <c r="A400" s="158">
        <v>490</v>
      </c>
      <c r="B400" s="162" t="s">
        <v>456</v>
      </c>
      <c r="C400" s="161" t="s">
        <v>114</v>
      </c>
      <c r="D400" s="161" t="s">
        <v>140</v>
      </c>
      <c r="E400" s="164" t="str">
        <f>VLOOKUP(A400,[2]学校番号!$A:$H,8,0)</f>
        <v>0288-79-0176</v>
      </c>
    </row>
    <row r="401" spans="1:5" ht="19.2" customHeight="1" x14ac:dyDescent="0.45">
      <c r="A401" s="158">
        <v>492</v>
      </c>
      <c r="B401" s="162" t="s">
        <v>457</v>
      </c>
      <c r="C401" s="161" t="s">
        <v>114</v>
      </c>
      <c r="D401" s="161" t="s">
        <v>140</v>
      </c>
      <c r="E401" s="164" t="str">
        <f>VLOOKUP(A401,[2]学校番号!$A:$H,8,0)</f>
        <v>0288-98-0958</v>
      </c>
    </row>
    <row r="402" spans="1:5" ht="19.2" customHeight="1" x14ac:dyDescent="0.45">
      <c r="A402" s="158">
        <v>493</v>
      </c>
      <c r="B402" s="162" t="s">
        <v>458</v>
      </c>
      <c r="C402" s="161" t="s">
        <v>114</v>
      </c>
      <c r="D402" s="161" t="s">
        <v>140</v>
      </c>
      <c r="E402" s="164" t="str">
        <f>VLOOKUP(A402,[2]学校番号!$A:$H,8,0)</f>
        <v>0288-93-4571</v>
      </c>
    </row>
    <row r="403" spans="1:5" ht="19.2" customHeight="1" x14ac:dyDescent="0.45">
      <c r="A403" s="158">
        <v>499</v>
      </c>
      <c r="B403" s="162" t="s">
        <v>459</v>
      </c>
      <c r="C403" s="161" t="s">
        <v>161</v>
      </c>
      <c r="D403" s="161" t="s">
        <v>162</v>
      </c>
      <c r="E403" s="164" t="str">
        <f>VLOOKUP(A403,[2]学校番号!$A:$H,8,0)</f>
        <v>0285-83-8010</v>
      </c>
    </row>
    <row r="404" spans="1:5" ht="19.2" customHeight="1" x14ac:dyDescent="0.45">
      <c r="A404" s="158">
        <v>500</v>
      </c>
      <c r="B404" s="162" t="s">
        <v>460</v>
      </c>
      <c r="C404" s="161" t="s">
        <v>161</v>
      </c>
      <c r="D404" s="161" t="s">
        <v>162</v>
      </c>
      <c r="E404" s="164" t="str">
        <f>VLOOKUP(A404,[2]学校番号!$A:$H,8,0)</f>
        <v>0285-83-8011</v>
      </c>
    </row>
    <row r="405" spans="1:5" ht="19.2" customHeight="1" x14ac:dyDescent="0.45">
      <c r="A405" s="158">
        <v>501</v>
      </c>
      <c r="B405" s="162" t="s">
        <v>461</v>
      </c>
      <c r="C405" s="161" t="s">
        <v>161</v>
      </c>
      <c r="D405" s="161" t="s">
        <v>162</v>
      </c>
      <c r="E405" s="164" t="str">
        <f>VLOOKUP(A405,[2]学校番号!$A:$H,8,0)</f>
        <v>0285-83-8012</v>
      </c>
    </row>
    <row r="406" spans="1:5" ht="19.2" customHeight="1" x14ac:dyDescent="0.45">
      <c r="A406" s="158">
        <v>502</v>
      </c>
      <c r="B406" s="162" t="s">
        <v>462</v>
      </c>
      <c r="C406" s="161" t="s">
        <v>161</v>
      </c>
      <c r="D406" s="161" t="s">
        <v>162</v>
      </c>
      <c r="E406" s="164" t="str">
        <f>VLOOKUP(A406,[2]学校番号!$A:$H,8,0)</f>
        <v>0285-83-8013</v>
      </c>
    </row>
    <row r="407" spans="1:5" ht="19.2" customHeight="1" x14ac:dyDescent="0.45">
      <c r="A407" s="158">
        <v>503</v>
      </c>
      <c r="B407" s="162" t="s">
        <v>463</v>
      </c>
      <c r="C407" s="161" t="s">
        <v>161</v>
      </c>
      <c r="D407" s="161" t="s">
        <v>162</v>
      </c>
      <c r="E407" s="164" t="str">
        <f>VLOOKUP(A407,[2]学校番号!$A:$H,8,0)</f>
        <v>0285-83-8014</v>
      </c>
    </row>
    <row r="408" spans="1:5" ht="19.2" customHeight="1" x14ac:dyDescent="0.45">
      <c r="A408" s="158">
        <v>504</v>
      </c>
      <c r="B408" s="162" t="s">
        <v>464</v>
      </c>
      <c r="C408" s="161" t="s">
        <v>161</v>
      </c>
      <c r="D408" s="161" t="s">
        <v>162</v>
      </c>
      <c r="E408" s="164" t="str">
        <f>VLOOKUP(A408,[2]学校番号!$A:$H,8,0)</f>
        <v>0285-83-8015</v>
      </c>
    </row>
    <row r="409" spans="1:5" ht="19.2" customHeight="1" x14ac:dyDescent="0.45">
      <c r="A409" s="158">
        <v>505</v>
      </c>
      <c r="B409" s="162" t="s">
        <v>465</v>
      </c>
      <c r="C409" s="161" t="s">
        <v>161</v>
      </c>
      <c r="D409" s="161" t="s">
        <v>162</v>
      </c>
      <c r="E409" s="164" t="str">
        <f>VLOOKUP(A409,[2]学校番号!$A:$H,8,0)</f>
        <v>0285-74-4005</v>
      </c>
    </row>
    <row r="410" spans="1:5" ht="19.2" customHeight="1" x14ac:dyDescent="0.45">
      <c r="A410" s="158">
        <v>506</v>
      </c>
      <c r="B410" s="162" t="s">
        <v>466</v>
      </c>
      <c r="C410" s="161" t="s">
        <v>161</v>
      </c>
      <c r="D410" s="161" t="s">
        <v>162</v>
      </c>
      <c r="E410" s="164" t="str">
        <f>VLOOKUP(A410,[2]学校番号!$A:$H,8,0)</f>
        <v>0285-74-4006</v>
      </c>
    </row>
    <row r="411" spans="1:5" ht="19.2" customHeight="1" x14ac:dyDescent="0.45">
      <c r="A411" s="158">
        <v>507</v>
      </c>
      <c r="B411" s="162" t="s">
        <v>467</v>
      </c>
      <c r="C411" s="161" t="s">
        <v>161</v>
      </c>
      <c r="D411" s="161" t="s">
        <v>162</v>
      </c>
      <c r="E411" s="164" t="str">
        <f>VLOOKUP(A411,[2]学校番号!$A:$H,8,0)</f>
        <v>0285-75-1483</v>
      </c>
    </row>
    <row r="412" spans="1:5" ht="19.2" customHeight="1" x14ac:dyDescent="0.45">
      <c r="A412" s="158">
        <v>508</v>
      </c>
      <c r="B412" s="162" t="s">
        <v>468</v>
      </c>
      <c r="C412" s="161" t="s">
        <v>161</v>
      </c>
      <c r="D412" s="161" t="s">
        <v>177</v>
      </c>
      <c r="E412" s="164" t="str">
        <f>VLOOKUP(A412,[2]学校番号!$A:$H,8,0)</f>
        <v>0285-72-2948</v>
      </c>
    </row>
    <row r="413" spans="1:5" ht="19.2" customHeight="1" x14ac:dyDescent="0.45">
      <c r="A413" s="158">
        <v>509</v>
      </c>
      <c r="B413" s="162" t="s">
        <v>469</v>
      </c>
      <c r="C413" s="161" t="s">
        <v>161</v>
      </c>
      <c r="D413" s="161" t="s">
        <v>177</v>
      </c>
      <c r="E413" s="164" t="str">
        <f>VLOOKUP(A413,[2]学校番号!$A:$H,8,0)</f>
        <v>0285-72-6294</v>
      </c>
    </row>
    <row r="414" spans="1:5" ht="19.2" customHeight="1" x14ac:dyDescent="0.45">
      <c r="A414" s="158">
        <v>510</v>
      </c>
      <c r="B414" s="162" t="s">
        <v>470</v>
      </c>
      <c r="C414" s="161" t="s">
        <v>161</v>
      </c>
      <c r="D414" s="161" t="s">
        <v>177</v>
      </c>
      <c r="E414" s="164" t="str">
        <f>VLOOKUP(A414,[2]学校番号!$A:$H,8,0)</f>
        <v>0285-72-5916</v>
      </c>
    </row>
    <row r="415" spans="1:5" ht="19.2" customHeight="1" x14ac:dyDescent="0.45">
      <c r="A415" s="158">
        <v>511</v>
      </c>
      <c r="B415" s="162" t="s">
        <v>471</v>
      </c>
      <c r="C415" s="161" t="s">
        <v>161</v>
      </c>
      <c r="D415" s="161" t="s">
        <v>472</v>
      </c>
      <c r="E415" s="164" t="str">
        <f>VLOOKUP(A415,[2]学校番号!$A:$H,8,0)</f>
        <v>0285-63-4894</v>
      </c>
    </row>
    <row r="416" spans="1:5" ht="19.2" customHeight="1" x14ac:dyDescent="0.45">
      <c r="A416" s="158">
        <v>514</v>
      </c>
      <c r="B416" s="162" t="s">
        <v>473</v>
      </c>
      <c r="C416" s="161" t="s">
        <v>161</v>
      </c>
      <c r="D416" s="161" t="s">
        <v>187</v>
      </c>
      <c r="E416" s="164" t="str">
        <f>VLOOKUP(A416,[2]学校番号!$A:$H,8,0)</f>
        <v>0285-68-4614</v>
      </c>
    </row>
    <row r="417" spans="1:5" ht="19.2" customHeight="1" x14ac:dyDescent="0.45">
      <c r="A417" s="158">
        <v>515</v>
      </c>
      <c r="B417" s="162" t="s">
        <v>474</v>
      </c>
      <c r="C417" s="161" t="s">
        <v>161</v>
      </c>
      <c r="D417" s="161" t="s">
        <v>191</v>
      </c>
      <c r="E417" s="164" t="str">
        <f>VLOOKUP(A417,[2]学校番号!$A:$H,8,0)</f>
        <v>028-677-3905</v>
      </c>
    </row>
    <row r="418" spans="1:5" ht="19.2" customHeight="1" x14ac:dyDescent="0.45">
      <c r="A418" s="158">
        <v>521</v>
      </c>
      <c r="B418" s="162" t="s">
        <v>475</v>
      </c>
      <c r="C418" s="161" t="s">
        <v>608</v>
      </c>
      <c r="D418" s="161" t="s">
        <v>195</v>
      </c>
      <c r="E418" s="164" t="str">
        <f>VLOOKUP(A418,[2]学校番号!$A:$H,8,0)</f>
        <v>0280-56-0282</v>
      </c>
    </row>
    <row r="419" spans="1:5" ht="19.2" customHeight="1" x14ac:dyDescent="0.45">
      <c r="A419" s="158">
        <v>522</v>
      </c>
      <c r="B419" s="162" t="s">
        <v>476</v>
      </c>
      <c r="C419" s="161" t="s">
        <v>608</v>
      </c>
      <c r="D419" s="161" t="s">
        <v>195</v>
      </c>
      <c r="E419" s="164" t="str">
        <f>VLOOKUP(A419,[2]学校番号!$A:$H,8,0)</f>
        <v>0280-55-2703</v>
      </c>
    </row>
    <row r="420" spans="1:5" ht="19.2" customHeight="1" x14ac:dyDescent="0.45">
      <c r="A420" s="158">
        <v>523</v>
      </c>
      <c r="B420" s="162" t="s">
        <v>477</v>
      </c>
      <c r="C420" s="161" t="s">
        <v>608</v>
      </c>
      <c r="D420" s="161" t="s">
        <v>201</v>
      </c>
      <c r="E420" s="164" t="str">
        <f>VLOOKUP(A420,[2]学校番号!$A:$H,8,0)</f>
        <v>0285-24-6519</v>
      </c>
    </row>
    <row r="421" spans="1:5" ht="19.2" customHeight="1" x14ac:dyDescent="0.45">
      <c r="A421" s="158">
        <v>524</v>
      </c>
      <c r="B421" s="162" t="s">
        <v>478</v>
      </c>
      <c r="C421" s="161" t="s">
        <v>608</v>
      </c>
      <c r="D421" s="161" t="s">
        <v>201</v>
      </c>
      <c r="E421" s="164" t="str">
        <f>VLOOKUP(A421,[2]学校番号!$A:$H,8,0)</f>
        <v>0285-24-6715</v>
      </c>
    </row>
    <row r="422" spans="1:5" ht="19.2" customHeight="1" x14ac:dyDescent="0.45">
      <c r="A422" s="158">
        <v>525</v>
      </c>
      <c r="B422" s="162" t="s">
        <v>479</v>
      </c>
      <c r="C422" s="161" t="s">
        <v>608</v>
      </c>
      <c r="D422" s="161" t="s">
        <v>201</v>
      </c>
      <c r="E422" s="164" t="str">
        <f>VLOOKUP(A422,[2]学校番号!$A:$H,8,0)</f>
        <v>0285-24-6719</v>
      </c>
    </row>
    <row r="423" spans="1:5" ht="19.2" customHeight="1" x14ac:dyDescent="0.45">
      <c r="A423" s="158">
        <v>526</v>
      </c>
      <c r="B423" s="162" t="s">
        <v>480</v>
      </c>
      <c r="C423" s="161" t="s">
        <v>608</v>
      </c>
      <c r="D423" s="161" t="s">
        <v>201</v>
      </c>
      <c r="E423" s="164" t="str">
        <f>VLOOKUP(A423,[2]学校番号!$A:$H,8,0)</f>
        <v>0285-27-5793</v>
      </c>
    </row>
    <row r="424" spans="1:5" ht="19.2" customHeight="1" x14ac:dyDescent="0.45">
      <c r="A424" s="158">
        <v>527</v>
      </c>
      <c r="B424" s="162" t="s">
        <v>481</v>
      </c>
      <c r="C424" s="161" t="s">
        <v>608</v>
      </c>
      <c r="D424" s="161" t="s">
        <v>201</v>
      </c>
      <c r="E424" s="164" t="str">
        <f>VLOOKUP(A424,[2]学校番号!$A:$H,8,0)</f>
        <v>0285-27-6095</v>
      </c>
    </row>
    <row r="425" spans="1:5" ht="19.2" customHeight="1" x14ac:dyDescent="0.45">
      <c r="A425" s="158">
        <v>528</v>
      </c>
      <c r="B425" s="162" t="s">
        <v>482</v>
      </c>
      <c r="C425" s="161" t="s">
        <v>608</v>
      </c>
      <c r="D425" s="161" t="s">
        <v>201</v>
      </c>
      <c r="E425" s="164" t="str">
        <f>VLOOKUP(A425,[2]学校番号!$A:$H,8,0)</f>
        <v>0285-45-9832</v>
      </c>
    </row>
    <row r="426" spans="1:5" ht="19.2" customHeight="1" x14ac:dyDescent="0.45">
      <c r="A426" s="158">
        <v>529</v>
      </c>
      <c r="B426" s="162" t="s">
        <v>483</v>
      </c>
      <c r="C426" s="161" t="s">
        <v>608</v>
      </c>
      <c r="D426" s="161" t="s">
        <v>201</v>
      </c>
      <c r="E426" s="164" t="str">
        <f>VLOOKUP(A426,[2]学校番号!$A:$H,8,0)</f>
        <v>0285-45-9834</v>
      </c>
    </row>
    <row r="427" spans="1:5" ht="19.2" customHeight="1" x14ac:dyDescent="0.45">
      <c r="A427" s="158">
        <v>530</v>
      </c>
      <c r="B427" s="162" t="s">
        <v>484</v>
      </c>
      <c r="C427" s="161" t="s">
        <v>608</v>
      </c>
      <c r="D427" s="161" t="s">
        <v>201</v>
      </c>
      <c r="E427" s="164" t="str">
        <f>VLOOKUP(A427,[2]学校番号!$A:$H,8,0)</f>
        <v>0285-37-1579</v>
      </c>
    </row>
    <row r="428" spans="1:5" ht="19.2" customHeight="1" x14ac:dyDescent="0.45">
      <c r="A428" s="158">
        <v>531</v>
      </c>
      <c r="B428" s="162" t="s">
        <v>485</v>
      </c>
      <c r="C428" s="161" t="s">
        <v>608</v>
      </c>
      <c r="D428" s="161" t="s">
        <v>201</v>
      </c>
      <c r="E428" s="164" t="str">
        <f>VLOOKUP(A428,[2]学校番号!$A:$H,8,0)</f>
        <v>0285-38-0924</v>
      </c>
    </row>
    <row r="429" spans="1:5" ht="19.2" customHeight="1" x14ac:dyDescent="0.45">
      <c r="A429" s="158">
        <v>532</v>
      </c>
      <c r="B429" s="162" t="s">
        <v>486</v>
      </c>
      <c r="C429" s="161" t="s">
        <v>608</v>
      </c>
      <c r="D429" s="161" t="s">
        <v>201</v>
      </c>
      <c r="E429" s="164" t="str">
        <f>VLOOKUP(A429,[2]学校番号!$A:$H,8,0)</f>
        <v>0285-24-7092</v>
      </c>
    </row>
    <row r="430" spans="1:5" ht="19.2" customHeight="1" x14ac:dyDescent="0.45">
      <c r="A430" s="158">
        <v>533</v>
      </c>
      <c r="B430" s="162" t="s">
        <v>487</v>
      </c>
      <c r="C430" s="161" t="s">
        <v>608</v>
      </c>
      <c r="D430" s="161" t="s">
        <v>201</v>
      </c>
      <c r="E430" s="164" t="str">
        <f>VLOOKUP(A430,[2]学校番号!$A:$H,8,0)</f>
        <v>0285-49-2764</v>
      </c>
    </row>
    <row r="431" spans="1:5" ht="19.2" customHeight="1" x14ac:dyDescent="0.45">
      <c r="A431" s="158">
        <v>534</v>
      </c>
      <c r="B431" s="162" t="s">
        <v>488</v>
      </c>
      <c r="C431" s="161" t="s">
        <v>608</v>
      </c>
      <c r="D431" s="161" t="s">
        <v>227</v>
      </c>
      <c r="E431" s="164" t="str">
        <f>VLOOKUP(A431,[2]学校番号!$A:$H,8,0)</f>
        <v>0285-48-0048</v>
      </c>
    </row>
    <row r="432" spans="1:5" ht="19.2" customHeight="1" x14ac:dyDescent="0.45">
      <c r="A432" s="158">
        <v>535</v>
      </c>
      <c r="B432" s="162" t="s">
        <v>489</v>
      </c>
      <c r="C432" s="161" t="s">
        <v>608</v>
      </c>
      <c r="D432" s="161" t="s">
        <v>227</v>
      </c>
      <c r="E432" s="164" t="str">
        <f>VLOOKUP(A432,[2]学校番号!$A:$H,8,0)</f>
        <v>0285-40-6031</v>
      </c>
    </row>
    <row r="433" spans="1:5" ht="19.2" customHeight="1" x14ac:dyDescent="0.45">
      <c r="A433" s="158">
        <v>536</v>
      </c>
      <c r="B433" s="162" t="s">
        <v>490</v>
      </c>
      <c r="C433" s="161" t="s">
        <v>608</v>
      </c>
      <c r="D433" s="161" t="s">
        <v>227</v>
      </c>
      <c r="E433" s="164" t="str">
        <f>VLOOKUP(A433,[2]学校番号!$A:$H,8,0)</f>
        <v>0285-52-1163</v>
      </c>
    </row>
    <row r="434" spans="1:5" ht="19.2" customHeight="1" x14ac:dyDescent="0.45">
      <c r="A434" s="158">
        <v>537</v>
      </c>
      <c r="B434" s="162" t="s">
        <v>491</v>
      </c>
      <c r="C434" s="161" t="s">
        <v>608</v>
      </c>
      <c r="D434" s="161" t="s">
        <v>227</v>
      </c>
      <c r="E434" s="164" t="str">
        <f>VLOOKUP(A434,[2]学校番号!$A:$H,8,0)</f>
        <v>0285-44-0147</v>
      </c>
    </row>
    <row r="435" spans="1:5" ht="19.2" customHeight="1" x14ac:dyDescent="0.45">
      <c r="A435" s="158">
        <v>543</v>
      </c>
      <c r="B435" s="162" t="s">
        <v>492</v>
      </c>
      <c r="C435" s="161" t="s">
        <v>608</v>
      </c>
      <c r="D435" s="161" t="s">
        <v>237</v>
      </c>
      <c r="E435" s="164" t="str">
        <f>VLOOKUP(A435,[2]学校番号!$A:$H,8,0)</f>
        <v>0282-82-2048</v>
      </c>
    </row>
    <row r="436" spans="1:5" ht="19.2" customHeight="1" x14ac:dyDescent="0.45">
      <c r="A436" s="158">
        <v>544</v>
      </c>
      <c r="B436" s="162" t="s">
        <v>493</v>
      </c>
      <c r="C436" s="161" t="s">
        <v>608</v>
      </c>
      <c r="D436" s="161" t="s">
        <v>237</v>
      </c>
      <c r="E436" s="164" t="str">
        <f>VLOOKUP(A436,[2]学校番号!$A:$H,8,0)</f>
        <v>0282-85-1205</v>
      </c>
    </row>
    <row r="437" spans="1:5" ht="19.2" customHeight="1" x14ac:dyDescent="0.45">
      <c r="A437" s="158">
        <v>545</v>
      </c>
      <c r="B437" s="162" t="s">
        <v>494</v>
      </c>
      <c r="C437" s="161" t="s">
        <v>608</v>
      </c>
      <c r="D437" s="161" t="s">
        <v>246</v>
      </c>
      <c r="E437" s="164" t="str">
        <f>VLOOKUP(A437,[2]学校番号!$A:$H,8,0)</f>
        <v>0282-22-5679</v>
      </c>
    </row>
    <row r="438" spans="1:5" ht="19.2" customHeight="1" x14ac:dyDescent="0.45">
      <c r="A438" s="158">
        <v>546</v>
      </c>
      <c r="B438" s="162" t="s">
        <v>495</v>
      </c>
      <c r="C438" s="161" t="s">
        <v>608</v>
      </c>
      <c r="D438" s="161" t="s">
        <v>246</v>
      </c>
      <c r="E438" s="164" t="str">
        <f>VLOOKUP(A438,[2]学校番号!$A:$H,8,0)</f>
        <v>0282-22-5712</v>
      </c>
    </row>
    <row r="439" spans="1:5" ht="19.2" customHeight="1" x14ac:dyDescent="0.45">
      <c r="A439" s="158">
        <v>547</v>
      </c>
      <c r="B439" s="162" t="s">
        <v>496</v>
      </c>
      <c r="C439" s="161" t="s">
        <v>608</v>
      </c>
      <c r="D439" s="161" t="s">
        <v>246</v>
      </c>
      <c r="E439" s="164" t="str">
        <f>VLOOKUP(A439,[2]学校番号!$A:$H,8,0)</f>
        <v>0282-22-0919</v>
      </c>
    </row>
    <row r="440" spans="1:5" ht="19.2" customHeight="1" x14ac:dyDescent="0.45">
      <c r="A440" s="158">
        <v>548</v>
      </c>
      <c r="B440" s="162" t="s">
        <v>497</v>
      </c>
      <c r="C440" s="161" t="s">
        <v>608</v>
      </c>
      <c r="D440" s="161" t="s">
        <v>246</v>
      </c>
      <c r="E440" s="164" t="str">
        <f>VLOOKUP(A440,[2]学校番号!$A:$H,8,0)</f>
        <v>0282-27-1378</v>
      </c>
    </row>
    <row r="441" spans="1:5" ht="19.2" customHeight="1" x14ac:dyDescent="0.45">
      <c r="A441" s="158">
        <v>549</v>
      </c>
      <c r="B441" s="162" t="s">
        <v>498</v>
      </c>
      <c r="C441" s="161" t="s">
        <v>608</v>
      </c>
      <c r="D441" s="161" t="s">
        <v>246</v>
      </c>
      <c r="E441" s="164" t="str">
        <f>VLOOKUP(A441,[2]学校番号!$A:$H,8,0)</f>
        <v>0282-22-1804</v>
      </c>
    </row>
    <row r="442" spans="1:5" ht="19.2" customHeight="1" x14ac:dyDescent="0.45">
      <c r="A442" s="158">
        <v>550</v>
      </c>
      <c r="B442" s="162" t="s">
        <v>499</v>
      </c>
      <c r="C442" s="161" t="s">
        <v>608</v>
      </c>
      <c r="D442" s="161" t="s">
        <v>246</v>
      </c>
      <c r="E442" s="164" t="str">
        <f>VLOOKUP(A442,[2]学校番号!$A:$H,8,0)</f>
        <v>0282-31-1951</v>
      </c>
    </row>
    <row r="443" spans="1:5" ht="19.2" customHeight="1" x14ac:dyDescent="0.45">
      <c r="A443" s="158">
        <v>551</v>
      </c>
      <c r="B443" s="162" t="s">
        <v>500</v>
      </c>
      <c r="C443" s="161" t="s">
        <v>608</v>
      </c>
      <c r="D443" s="161" t="s">
        <v>246</v>
      </c>
      <c r="E443" s="164" t="str">
        <f>VLOOKUP(A443,[2]学校番号!$A:$H,8,0)</f>
        <v>0282-31-0081</v>
      </c>
    </row>
    <row r="444" spans="1:5" ht="19.2" customHeight="1" x14ac:dyDescent="0.45">
      <c r="A444" s="158">
        <v>552</v>
      </c>
      <c r="B444" s="162" t="s">
        <v>501</v>
      </c>
      <c r="C444" s="161" t="s">
        <v>608</v>
      </c>
      <c r="D444" s="161" t="s">
        <v>246</v>
      </c>
      <c r="E444" s="164" t="str">
        <f>VLOOKUP(A444,[2]学校番号!$A:$H,8,0)</f>
        <v>0282-43-0978</v>
      </c>
    </row>
    <row r="445" spans="1:5" ht="19.2" customHeight="1" x14ac:dyDescent="0.45">
      <c r="A445" s="158">
        <v>553</v>
      </c>
      <c r="B445" s="162" t="s">
        <v>502</v>
      </c>
      <c r="C445" s="161" t="s">
        <v>608</v>
      </c>
      <c r="D445" s="161" t="s">
        <v>246</v>
      </c>
      <c r="E445" s="164" t="str">
        <f>VLOOKUP(A445,[2]学校番号!$A:$H,8,0)</f>
        <v>0282-43-9646</v>
      </c>
    </row>
    <row r="446" spans="1:5" ht="19.2" customHeight="1" x14ac:dyDescent="0.45">
      <c r="A446" s="158">
        <v>554</v>
      </c>
      <c r="B446" s="162" t="s">
        <v>503</v>
      </c>
      <c r="C446" s="161" t="s">
        <v>608</v>
      </c>
      <c r="D446" s="161" t="s">
        <v>246</v>
      </c>
      <c r="E446" s="164" t="str">
        <f>VLOOKUP(A446,[2]学校番号!$A:$H,8,0)</f>
        <v>0282-62-2783</v>
      </c>
    </row>
    <row r="447" spans="1:5" ht="19.2" customHeight="1" x14ac:dyDescent="0.45">
      <c r="A447" s="158">
        <v>556</v>
      </c>
      <c r="B447" s="162" t="s">
        <v>504</v>
      </c>
      <c r="C447" s="161" t="s">
        <v>608</v>
      </c>
      <c r="D447" s="161" t="s">
        <v>246</v>
      </c>
      <c r="E447" s="164" t="str">
        <f>VLOOKUP(A447,[2]学校番号!$A:$H,8,0)</f>
        <v>0282-27-6848</v>
      </c>
    </row>
    <row r="448" spans="1:5" ht="19.2" customHeight="1" x14ac:dyDescent="0.45">
      <c r="A448" s="158">
        <v>557</v>
      </c>
      <c r="B448" s="162" t="s">
        <v>505</v>
      </c>
      <c r="C448" s="161" t="s">
        <v>608</v>
      </c>
      <c r="D448" s="161" t="s">
        <v>246</v>
      </c>
      <c r="E448" s="164" t="str">
        <f>VLOOKUP(A448,[2]学校番号!$A:$H,8,0)</f>
        <v>0282-92-0045</v>
      </c>
    </row>
    <row r="449" spans="1:5" ht="19.2" customHeight="1" x14ac:dyDescent="0.45">
      <c r="A449" s="158">
        <v>558</v>
      </c>
      <c r="B449" s="162" t="s">
        <v>506</v>
      </c>
      <c r="C449" s="161" t="s">
        <v>608</v>
      </c>
      <c r="D449" s="161" t="s">
        <v>246</v>
      </c>
      <c r="E449" s="164" t="str">
        <f>VLOOKUP(A449,[2]学校番号!$A:$H,8,0)</f>
        <v>0282-55-2164</v>
      </c>
    </row>
    <row r="450" spans="1:5" ht="19.2" customHeight="1" x14ac:dyDescent="0.45">
      <c r="A450" s="158">
        <v>559</v>
      </c>
      <c r="B450" s="162" t="s">
        <v>507</v>
      </c>
      <c r="C450" s="161" t="s">
        <v>608</v>
      </c>
      <c r="D450" s="161" t="s">
        <v>246</v>
      </c>
      <c r="E450" s="164" t="str">
        <f>VLOOKUP(A450,[2]学校番号!$A:$H,8,0)</f>
        <v>0282-24-9707</v>
      </c>
    </row>
    <row r="451" spans="1:5" ht="19.2" customHeight="1" x14ac:dyDescent="0.45">
      <c r="A451" s="158">
        <v>565</v>
      </c>
      <c r="B451" s="162" t="s">
        <v>508</v>
      </c>
      <c r="C451" s="161" t="s">
        <v>607</v>
      </c>
      <c r="D451" s="161" t="s">
        <v>276</v>
      </c>
      <c r="E451" s="164" t="str">
        <f>VLOOKUP(A451,[2]学校番号!$A:$H,8,0)</f>
        <v>0287-43-4430</v>
      </c>
    </row>
    <row r="452" spans="1:5" ht="19.2" customHeight="1" x14ac:dyDescent="0.45">
      <c r="A452" s="158">
        <v>567</v>
      </c>
      <c r="B452" s="162" t="s">
        <v>509</v>
      </c>
      <c r="C452" s="161" t="s">
        <v>607</v>
      </c>
      <c r="D452" s="161" t="s">
        <v>276</v>
      </c>
      <c r="E452" s="164" t="str">
        <f>VLOOKUP(A452,[2]学校番号!$A:$H,8,0)</f>
        <v>0287-48-3393</v>
      </c>
    </row>
    <row r="453" spans="1:5" ht="19.2" customHeight="1" x14ac:dyDescent="0.45">
      <c r="A453" s="158">
        <v>568</v>
      </c>
      <c r="B453" s="162" t="s">
        <v>510</v>
      </c>
      <c r="C453" s="161" t="s">
        <v>607</v>
      </c>
      <c r="D453" s="161" t="s">
        <v>276</v>
      </c>
      <c r="E453" s="164" t="str">
        <f>VLOOKUP(A453,[2]学校番号!$A:$H,8,0)</f>
        <v>0287-43-4268</v>
      </c>
    </row>
    <row r="454" spans="1:5" ht="19.2" customHeight="1" x14ac:dyDescent="0.45">
      <c r="A454" s="158">
        <v>569</v>
      </c>
      <c r="B454" s="162" t="s">
        <v>511</v>
      </c>
      <c r="C454" s="161" t="s">
        <v>607</v>
      </c>
      <c r="D454" s="161" t="s">
        <v>283</v>
      </c>
      <c r="E454" s="164" t="str">
        <f>VLOOKUP(A454,[2]学校番号!$A:$H,8,0)</f>
        <v>028-682-0379</v>
      </c>
    </row>
    <row r="455" spans="1:5" ht="19.2" customHeight="1" x14ac:dyDescent="0.45">
      <c r="A455" s="158">
        <v>570</v>
      </c>
      <c r="B455" s="162" t="s">
        <v>512</v>
      </c>
      <c r="C455" s="161" t="s">
        <v>607</v>
      </c>
      <c r="D455" s="161" t="s">
        <v>283</v>
      </c>
      <c r="E455" s="164" t="str">
        <f>VLOOKUP(A455,[2]学校番号!$A:$H,8,0)</f>
        <v>028-686-2167</v>
      </c>
    </row>
    <row r="456" spans="1:5" ht="19.2" customHeight="1" x14ac:dyDescent="0.45">
      <c r="A456" s="158">
        <v>571</v>
      </c>
      <c r="B456" s="162" t="s">
        <v>513</v>
      </c>
      <c r="C456" s="161" t="s">
        <v>607</v>
      </c>
      <c r="D456" s="161" t="s">
        <v>290</v>
      </c>
      <c r="E456" s="164" t="str">
        <f>VLOOKUP(A456,[2]学校番号!$A:$H,8,0)</f>
        <v>0287-45-1061</v>
      </c>
    </row>
    <row r="457" spans="1:5" ht="19.2" customHeight="1" x14ac:dyDescent="0.45">
      <c r="A457" s="158">
        <v>572</v>
      </c>
      <c r="B457" s="162" t="s">
        <v>514</v>
      </c>
      <c r="C457" s="161" t="s">
        <v>607</v>
      </c>
      <c r="D457" s="161" t="s">
        <v>294</v>
      </c>
      <c r="E457" s="164" t="str">
        <f>VLOOKUP(A457,[2]学校番号!$A:$H,8,0)</f>
        <v>028-675-7150</v>
      </c>
    </row>
    <row r="458" spans="1:5" ht="19.2" customHeight="1" x14ac:dyDescent="0.45">
      <c r="A458" s="158">
        <v>573</v>
      </c>
      <c r="B458" s="162" t="s">
        <v>515</v>
      </c>
      <c r="C458" s="161" t="s">
        <v>607</v>
      </c>
      <c r="D458" s="161" t="s">
        <v>294</v>
      </c>
      <c r="E458" s="164" t="str">
        <f>VLOOKUP(A458,[2]学校番号!$A:$H,8,0)</f>
        <v>028-676-0822</v>
      </c>
    </row>
    <row r="459" spans="1:5" ht="19.2" customHeight="1" x14ac:dyDescent="0.45">
      <c r="A459" s="158">
        <v>579</v>
      </c>
      <c r="B459" s="162" t="s">
        <v>516</v>
      </c>
      <c r="C459" s="161" t="s">
        <v>609</v>
      </c>
      <c r="D459" s="161" t="s">
        <v>301</v>
      </c>
      <c r="E459" s="164" t="str">
        <f>VLOOKUP(A459,[2]学校番号!$A:$H,8,0)</f>
        <v>0287-23-3162</v>
      </c>
    </row>
    <row r="460" spans="1:5" ht="19.2" customHeight="1" x14ac:dyDescent="0.45">
      <c r="A460" s="158">
        <v>580</v>
      </c>
      <c r="B460" s="162" t="s">
        <v>517</v>
      </c>
      <c r="C460" s="161" t="s">
        <v>609</v>
      </c>
      <c r="D460" s="161" t="s">
        <v>301</v>
      </c>
      <c r="E460" s="164" t="str">
        <f>VLOOKUP(A460,[2]学校番号!$A:$H,8,0)</f>
        <v>0287-22-3236</v>
      </c>
    </row>
    <row r="461" spans="1:5" ht="19.2" customHeight="1" x14ac:dyDescent="0.45">
      <c r="A461" s="158">
        <v>581</v>
      </c>
      <c r="B461" s="162" t="s">
        <v>518</v>
      </c>
      <c r="C461" s="161" t="s">
        <v>609</v>
      </c>
      <c r="D461" s="161" t="s">
        <v>301</v>
      </c>
      <c r="E461" s="164" t="str">
        <f>VLOOKUP(A461,[2]学校番号!$A:$H,8,0)</f>
        <v>0287-28-1098</v>
      </c>
    </row>
    <row r="462" spans="1:5" ht="19.2" customHeight="1" x14ac:dyDescent="0.45">
      <c r="A462" s="158">
        <v>582</v>
      </c>
      <c r="B462" s="162" t="s">
        <v>519</v>
      </c>
      <c r="C462" s="161" t="s">
        <v>609</v>
      </c>
      <c r="D462" s="161" t="s">
        <v>301</v>
      </c>
      <c r="E462" s="164" t="str">
        <f>VLOOKUP(A462,[2]学校番号!$A:$H,8,0)</f>
        <v>0287-22-2597</v>
      </c>
    </row>
    <row r="463" spans="1:5" ht="19.2" customHeight="1" x14ac:dyDescent="0.45">
      <c r="A463" s="158">
        <v>583</v>
      </c>
      <c r="B463" s="162" t="s">
        <v>520</v>
      </c>
      <c r="C463" s="161" t="s">
        <v>609</v>
      </c>
      <c r="D463" s="161" t="s">
        <v>301</v>
      </c>
      <c r="E463" s="164" t="str">
        <f>VLOOKUP(A463,[2]学校番号!$A:$H,8,0)</f>
        <v>0287-22-3024</v>
      </c>
    </row>
    <row r="464" spans="1:5" ht="19.2" customHeight="1" x14ac:dyDescent="0.45">
      <c r="A464" s="158">
        <v>584</v>
      </c>
      <c r="B464" s="162" t="s">
        <v>521</v>
      </c>
      <c r="C464" s="161" t="s">
        <v>609</v>
      </c>
      <c r="D464" s="161" t="s">
        <v>301</v>
      </c>
      <c r="E464" s="164" t="str">
        <f>VLOOKUP(A464,[2]学校番号!$A:$H,8,0)</f>
        <v>0287-29-0091</v>
      </c>
    </row>
    <row r="465" spans="1:5" ht="19.2" customHeight="1" x14ac:dyDescent="0.45">
      <c r="A465" s="158">
        <v>586</v>
      </c>
      <c r="B465" s="162" t="s">
        <v>522</v>
      </c>
      <c r="C465" s="161" t="s">
        <v>609</v>
      </c>
      <c r="D465" s="161" t="s">
        <v>301</v>
      </c>
      <c r="E465" s="164" t="str">
        <f>VLOOKUP(A465,[2]学校番号!$A:$H,8,0)</f>
        <v>0287-98-7005</v>
      </c>
    </row>
    <row r="466" spans="1:5" ht="19.2" customHeight="1" x14ac:dyDescent="0.45">
      <c r="A466" s="158">
        <v>587</v>
      </c>
      <c r="B466" s="162" t="s">
        <v>523</v>
      </c>
      <c r="C466" s="161" t="s">
        <v>609</v>
      </c>
      <c r="D466" s="161" t="s">
        <v>301</v>
      </c>
      <c r="E466" s="164" t="str">
        <f>VLOOKUP(A466,[2]学校番号!$A:$H,8,0)</f>
        <v>0287-59-1026</v>
      </c>
    </row>
    <row r="467" spans="1:5" ht="19.2" customHeight="1" x14ac:dyDescent="0.45">
      <c r="A467" s="158">
        <v>590</v>
      </c>
      <c r="B467" s="162" t="s">
        <v>524</v>
      </c>
      <c r="C467" s="161" t="s">
        <v>609</v>
      </c>
      <c r="D467" s="161" t="s">
        <v>319</v>
      </c>
      <c r="E467" s="164" t="str">
        <f>VLOOKUP(A467,[2]学校番号!$A:$H,8,0)</f>
        <v>0287-78-3347</v>
      </c>
    </row>
    <row r="468" spans="1:5" ht="19.2" customHeight="1" x14ac:dyDescent="0.45">
      <c r="A468" s="158">
        <v>591</v>
      </c>
      <c r="B468" s="162" t="s">
        <v>525</v>
      </c>
      <c r="C468" s="161" t="s">
        <v>609</v>
      </c>
      <c r="D468" s="161" t="s">
        <v>319</v>
      </c>
      <c r="E468" s="164" t="str">
        <f>VLOOKUP(A468,[2]学校番号!$A:$H,8,0)</f>
        <v>0287-72-1901</v>
      </c>
    </row>
    <row r="469" spans="1:5" ht="19.2" customHeight="1" x14ac:dyDescent="0.45">
      <c r="A469" s="158">
        <v>593</v>
      </c>
      <c r="B469" s="162" t="s">
        <v>760</v>
      </c>
      <c r="C469" s="161" t="s">
        <v>609</v>
      </c>
      <c r="D469" s="161" t="s">
        <v>319</v>
      </c>
      <c r="E469" s="164" t="str">
        <f>VLOOKUP(A469,[2]学校番号!$A:$H,8,0)</f>
        <v>0287-75-7779</v>
      </c>
    </row>
    <row r="470" spans="1:5" ht="19.2" customHeight="1" x14ac:dyDescent="0.45">
      <c r="A470" s="158">
        <v>594</v>
      </c>
      <c r="B470" s="162" t="s">
        <v>526</v>
      </c>
      <c r="C470" s="161" t="s">
        <v>609</v>
      </c>
      <c r="D470" s="161" t="s">
        <v>527</v>
      </c>
      <c r="E470" s="164" t="str">
        <f>VLOOKUP(A470,[2]学校番号!$A:$H,8,0)</f>
        <v>0287-62-9458</v>
      </c>
    </row>
    <row r="471" spans="1:5" ht="19.2" customHeight="1" x14ac:dyDescent="0.45">
      <c r="A471" s="158">
        <v>595</v>
      </c>
      <c r="B471" s="162" t="s">
        <v>528</v>
      </c>
      <c r="C471" s="161" t="s">
        <v>609</v>
      </c>
      <c r="D471" s="161" t="s">
        <v>527</v>
      </c>
      <c r="E471" s="164" t="str">
        <f>VLOOKUP(A471,[2]学校番号!$A:$H,8,0)</f>
        <v>0287-62-6181</v>
      </c>
    </row>
    <row r="472" spans="1:5" ht="19.2" customHeight="1" x14ac:dyDescent="0.45">
      <c r="A472" s="158">
        <v>596</v>
      </c>
      <c r="B472" s="162" t="s">
        <v>529</v>
      </c>
      <c r="C472" s="161" t="s">
        <v>609</v>
      </c>
      <c r="D472" s="161" t="s">
        <v>527</v>
      </c>
      <c r="E472" s="164" t="str">
        <f>VLOOKUP(A472,[2]学校番号!$A:$H,8,0)</f>
        <v>0287-62-9459</v>
      </c>
    </row>
    <row r="473" spans="1:5" ht="19.2" customHeight="1" x14ac:dyDescent="0.45">
      <c r="A473" s="158">
        <v>597</v>
      </c>
      <c r="B473" s="162" t="s">
        <v>530</v>
      </c>
      <c r="C473" s="161" t="s">
        <v>609</v>
      </c>
      <c r="D473" s="161" t="s">
        <v>527</v>
      </c>
      <c r="E473" s="164" t="str">
        <f>VLOOKUP(A473,[2]学校番号!$A:$H,8,0)</f>
        <v>0287-62-9460</v>
      </c>
    </row>
    <row r="474" spans="1:5" ht="19.2" customHeight="1" x14ac:dyDescent="0.45">
      <c r="A474" s="158">
        <v>598</v>
      </c>
      <c r="B474" s="162" t="s">
        <v>531</v>
      </c>
      <c r="C474" s="161" t="s">
        <v>609</v>
      </c>
      <c r="D474" s="161" t="s">
        <v>527</v>
      </c>
      <c r="E474" s="164" t="str">
        <f>VLOOKUP(A474,[2]学校番号!$A:$H,8,0)</f>
        <v>0287-65-2857</v>
      </c>
    </row>
    <row r="475" spans="1:5" ht="19.2" customHeight="1" x14ac:dyDescent="0.45">
      <c r="A475" s="158">
        <v>599</v>
      </c>
      <c r="B475" s="162" t="s">
        <v>532</v>
      </c>
      <c r="C475" s="161" t="s">
        <v>609</v>
      </c>
      <c r="D475" s="161" t="s">
        <v>527</v>
      </c>
      <c r="E475" s="164" t="str">
        <f>VLOOKUP(A475,[2]学校番号!$A:$H,8,0)</f>
        <v>0287-68-1192</v>
      </c>
    </row>
    <row r="476" spans="1:5" ht="19.2" customHeight="1" x14ac:dyDescent="0.45">
      <c r="A476" s="158">
        <v>600</v>
      </c>
      <c r="B476" s="162" t="s">
        <v>533</v>
      </c>
      <c r="C476" s="161" t="s">
        <v>609</v>
      </c>
      <c r="D476" s="161" t="s">
        <v>527</v>
      </c>
      <c r="E476" s="164" t="str">
        <f>VLOOKUP(A476,[2]学校番号!$A:$H,8,0)</f>
        <v>0287-36-5192</v>
      </c>
    </row>
    <row r="477" spans="1:5" ht="19.2" customHeight="1" x14ac:dyDescent="0.45">
      <c r="A477" s="158">
        <v>601</v>
      </c>
      <c r="B477" s="162" t="s">
        <v>534</v>
      </c>
      <c r="C477" s="161" t="s">
        <v>609</v>
      </c>
      <c r="D477" s="161" t="s">
        <v>527</v>
      </c>
      <c r="E477" s="164" t="str">
        <f>VLOOKUP(A477,[2]学校番号!$A:$H,8,0)</f>
        <v>0287-36-5482</v>
      </c>
    </row>
    <row r="478" spans="1:5" ht="19.2" customHeight="1" x14ac:dyDescent="0.45">
      <c r="A478" s="158">
        <v>602</v>
      </c>
      <c r="B478" s="162" t="s">
        <v>535</v>
      </c>
      <c r="C478" s="161" t="s">
        <v>609</v>
      </c>
      <c r="D478" s="161" t="s">
        <v>527</v>
      </c>
      <c r="E478" s="164" t="str">
        <f>VLOOKUP(A478,[2]学校番号!$A:$H,8,0)</f>
        <v>0287-35-3199</v>
      </c>
    </row>
    <row r="479" spans="1:5" ht="19.2" customHeight="1" x14ac:dyDescent="0.45">
      <c r="A479" s="158">
        <v>603</v>
      </c>
      <c r="B479" s="162" t="s">
        <v>536</v>
      </c>
      <c r="C479" s="161" t="s">
        <v>609</v>
      </c>
      <c r="D479" s="161" t="s">
        <v>527</v>
      </c>
      <c r="E479" s="164" t="str">
        <f>VLOOKUP(A479,[2]学校番号!$A:$H,8,0)</f>
        <v>0287-32-3866</v>
      </c>
    </row>
    <row r="480" spans="1:5" ht="19.2" customHeight="1" x14ac:dyDescent="0.45">
      <c r="A480" s="158">
        <v>610</v>
      </c>
      <c r="B480" s="162" t="s">
        <v>537</v>
      </c>
      <c r="C480" s="161" t="s">
        <v>607</v>
      </c>
      <c r="D480" s="161" t="s">
        <v>346</v>
      </c>
      <c r="E480" s="164" t="str">
        <f>VLOOKUP(A480,[2]学校番号!$A:$H,8,0)</f>
        <v>0287-88-0160</v>
      </c>
    </row>
    <row r="481" spans="1:5" ht="19.2" customHeight="1" x14ac:dyDescent="0.45">
      <c r="A481" s="158">
        <v>611</v>
      </c>
      <c r="B481" s="162" t="s">
        <v>538</v>
      </c>
      <c r="C481" s="161" t="s">
        <v>607</v>
      </c>
      <c r="D481" s="161" t="s">
        <v>346</v>
      </c>
      <c r="E481" s="164" t="str">
        <f>VLOOKUP(A481,[2]学校番号!$A:$H,8,0)</f>
        <v>0287-82-3827</v>
      </c>
    </row>
    <row r="482" spans="1:5" ht="19.2" customHeight="1" x14ac:dyDescent="0.45">
      <c r="A482" s="158">
        <v>612</v>
      </c>
      <c r="B482" s="162" t="s">
        <v>539</v>
      </c>
      <c r="C482" s="161" t="s">
        <v>607</v>
      </c>
      <c r="D482" s="161" t="s">
        <v>352</v>
      </c>
      <c r="E482" s="164" t="str">
        <f>VLOOKUP(A482,[2]学校番号!$A:$H,8,0)</f>
        <v>0287-92-2508</v>
      </c>
    </row>
    <row r="483" spans="1:5" ht="19.2" customHeight="1" x14ac:dyDescent="0.45">
      <c r="A483" s="158">
        <v>613</v>
      </c>
      <c r="B483" s="162" t="s">
        <v>540</v>
      </c>
      <c r="C483" s="161" t="s">
        <v>607</v>
      </c>
      <c r="D483" s="161" t="s">
        <v>352</v>
      </c>
      <c r="E483" s="164" t="str">
        <f>VLOOKUP(A483,[2]学校番号!$A:$H,8,0)</f>
        <v>0287-96-4631</v>
      </c>
    </row>
    <row r="484" spans="1:5" ht="19.2" customHeight="1" x14ac:dyDescent="0.45">
      <c r="A484" s="158">
        <v>619</v>
      </c>
      <c r="B484" s="162" t="s">
        <v>541</v>
      </c>
      <c r="C484" s="161" t="s">
        <v>356</v>
      </c>
      <c r="D484" s="161" t="s">
        <v>357</v>
      </c>
      <c r="E484" s="164" t="str">
        <f>VLOOKUP(A484,[2]学校番号!$A:$H,8,0)</f>
        <v>0283-23-0492</v>
      </c>
    </row>
    <row r="485" spans="1:5" ht="19.2" customHeight="1" x14ac:dyDescent="0.45">
      <c r="A485" s="158">
        <v>620</v>
      </c>
      <c r="B485" s="162" t="s">
        <v>542</v>
      </c>
      <c r="C485" s="161" t="s">
        <v>356</v>
      </c>
      <c r="D485" s="161" t="s">
        <v>357</v>
      </c>
      <c r="E485" s="164" t="str">
        <f>VLOOKUP(A485,[2]学校番号!$A:$H,8,0)</f>
        <v>0283-23-3622</v>
      </c>
    </row>
    <row r="486" spans="1:5" ht="19.2" customHeight="1" x14ac:dyDescent="0.45">
      <c r="A486" s="158">
        <v>621</v>
      </c>
      <c r="B486" s="162" t="s">
        <v>543</v>
      </c>
      <c r="C486" s="161" t="s">
        <v>356</v>
      </c>
      <c r="D486" s="161" t="s">
        <v>357</v>
      </c>
      <c r="E486" s="164" t="str">
        <f>VLOOKUP(A486,[2]学校番号!$A:$H,8,0)</f>
        <v>0283-23-6821</v>
      </c>
    </row>
    <row r="487" spans="1:5" ht="19.2" customHeight="1" x14ac:dyDescent="0.45">
      <c r="A487" s="158">
        <v>622</v>
      </c>
      <c r="B487" s="162" t="s">
        <v>544</v>
      </c>
      <c r="C487" s="161" t="s">
        <v>356</v>
      </c>
      <c r="D487" s="161" t="s">
        <v>357</v>
      </c>
      <c r="E487" s="164" t="str">
        <f>VLOOKUP(A487,[2]学校番号!$A:$H,8,0)</f>
        <v>0283-23-0946</v>
      </c>
    </row>
    <row r="488" spans="1:5" ht="19.2" customHeight="1" x14ac:dyDescent="0.45">
      <c r="A488" s="158">
        <v>624</v>
      </c>
      <c r="B488" s="162" t="s">
        <v>545</v>
      </c>
      <c r="C488" s="161" t="s">
        <v>356</v>
      </c>
      <c r="D488" s="161" t="s">
        <v>357</v>
      </c>
      <c r="E488" s="164" t="str">
        <f>VLOOKUP(A488,[2]学校番号!$A:$H,8,0)</f>
        <v>0283-25-1615</v>
      </c>
    </row>
    <row r="489" spans="1:5" ht="19.2" customHeight="1" x14ac:dyDescent="0.45">
      <c r="A489" s="158">
        <v>625</v>
      </c>
      <c r="B489" s="162" t="s">
        <v>546</v>
      </c>
      <c r="C489" s="161" t="s">
        <v>356</v>
      </c>
      <c r="D489" s="161" t="s">
        <v>357</v>
      </c>
      <c r="E489" s="164" t="str">
        <f>VLOOKUP(A489,[2]学校番号!$A:$H,8,0)</f>
        <v>0283-62-3334</v>
      </c>
    </row>
    <row r="490" spans="1:5" ht="19.2" customHeight="1" x14ac:dyDescent="0.45">
      <c r="A490" s="158">
        <v>626</v>
      </c>
      <c r="B490" s="162" t="s">
        <v>547</v>
      </c>
      <c r="C490" s="161" t="s">
        <v>356</v>
      </c>
      <c r="D490" s="161" t="s">
        <v>357</v>
      </c>
      <c r="E490" s="164" t="str">
        <f>VLOOKUP(A490,[2]学校番号!$A:$H,8,0)</f>
        <v>0283-62-3112</v>
      </c>
    </row>
    <row r="491" spans="1:5" ht="19.2" customHeight="1" x14ac:dyDescent="0.45">
      <c r="A491" s="158">
        <v>627</v>
      </c>
      <c r="B491" s="162" t="s">
        <v>548</v>
      </c>
      <c r="C491" s="161" t="s">
        <v>356</v>
      </c>
      <c r="D491" s="161" t="s">
        <v>357</v>
      </c>
      <c r="E491" s="164" t="str">
        <f>VLOOKUP(A491,[2]学校番号!$A:$H,8,0)</f>
        <v>0283-85-2196</v>
      </c>
    </row>
    <row r="492" spans="1:5" ht="19.2" customHeight="1" x14ac:dyDescent="0.45">
      <c r="A492" s="158">
        <v>629</v>
      </c>
      <c r="B492" s="162" t="s">
        <v>549</v>
      </c>
      <c r="C492" s="161" t="s">
        <v>356</v>
      </c>
      <c r="D492" s="161" t="s">
        <v>357</v>
      </c>
      <c r="E492" s="164" t="str">
        <f>VLOOKUP(A492,[2]学校番号!$A:$H,8,0)</f>
        <v>0283-21-1301</v>
      </c>
    </row>
    <row r="493" spans="1:5" ht="19.2" customHeight="1" x14ac:dyDescent="0.45">
      <c r="A493" s="158">
        <v>630</v>
      </c>
      <c r="B493" s="162" t="s">
        <v>550</v>
      </c>
      <c r="C493" s="161" t="s">
        <v>356</v>
      </c>
      <c r="D493" s="161" t="s">
        <v>357</v>
      </c>
      <c r="E493" s="164" t="str">
        <f>VLOOKUP(A493,[2]学校番号!$A:$H,8,0)</f>
        <v>0283-25-0441</v>
      </c>
    </row>
    <row r="494" spans="1:5" ht="19.2" customHeight="1" x14ac:dyDescent="0.45">
      <c r="A494" s="158">
        <v>636</v>
      </c>
      <c r="B494" s="162" t="s">
        <v>551</v>
      </c>
      <c r="C494" s="161" t="s">
        <v>377</v>
      </c>
      <c r="D494" s="161" t="s">
        <v>378</v>
      </c>
      <c r="E494" s="164" t="str">
        <f>VLOOKUP(A494,[2]学校番号!$A:$H,8,0)</f>
        <v>0284-21-9530</v>
      </c>
    </row>
    <row r="495" spans="1:5" ht="19.2" customHeight="1" x14ac:dyDescent="0.45">
      <c r="A495" s="158">
        <v>637</v>
      </c>
      <c r="B495" s="162" t="s">
        <v>552</v>
      </c>
      <c r="C495" s="161" t="s">
        <v>377</v>
      </c>
      <c r="D495" s="161" t="s">
        <v>378</v>
      </c>
      <c r="E495" s="164" t="str">
        <f>VLOOKUP(A495,[2]学校番号!$A:$H,8,0)</f>
        <v>0284-41-2159</v>
      </c>
    </row>
    <row r="496" spans="1:5" ht="19.2" customHeight="1" x14ac:dyDescent="0.45">
      <c r="A496" s="158">
        <v>638</v>
      </c>
      <c r="B496" s="162" t="s">
        <v>553</v>
      </c>
      <c r="C496" s="161" t="s">
        <v>377</v>
      </c>
      <c r="D496" s="161" t="s">
        <v>378</v>
      </c>
      <c r="E496" s="164" t="str">
        <f>VLOOKUP(A496,[2]学校番号!$A:$H,8,0)</f>
        <v>0284-41-7805</v>
      </c>
    </row>
    <row r="497" spans="1:5" ht="19.2" customHeight="1" x14ac:dyDescent="0.45">
      <c r="A497" s="158">
        <v>639</v>
      </c>
      <c r="B497" s="162" t="s">
        <v>554</v>
      </c>
      <c r="C497" s="161" t="s">
        <v>377</v>
      </c>
      <c r="D497" s="161" t="s">
        <v>378</v>
      </c>
      <c r="E497" s="164" t="str">
        <f>VLOOKUP(A497,[2]学校番号!$A:$H,8,0)</f>
        <v>0284-91-0958</v>
      </c>
    </row>
    <row r="498" spans="1:5" ht="19.2" customHeight="1" x14ac:dyDescent="0.45">
      <c r="A498" s="158">
        <v>640</v>
      </c>
      <c r="B498" s="162" t="s">
        <v>555</v>
      </c>
      <c r="C498" s="161" t="s">
        <v>377</v>
      </c>
      <c r="D498" s="161" t="s">
        <v>378</v>
      </c>
      <c r="E498" s="164" t="str">
        <f>VLOOKUP(A498,[2]学校番号!$A:$H,8,0)</f>
        <v>0284-71-3105</v>
      </c>
    </row>
    <row r="499" spans="1:5" ht="19.2" customHeight="1" x14ac:dyDescent="0.45">
      <c r="A499" s="158">
        <v>641</v>
      </c>
      <c r="B499" s="162" t="s">
        <v>556</v>
      </c>
      <c r="C499" s="161" t="s">
        <v>377</v>
      </c>
      <c r="D499" s="161" t="s">
        <v>378</v>
      </c>
      <c r="E499" s="164" t="str">
        <f>VLOOKUP(A499,[2]学校番号!$A:$H,8,0)</f>
        <v>0284-62-2542</v>
      </c>
    </row>
    <row r="500" spans="1:5" ht="19.2" customHeight="1" x14ac:dyDescent="0.45">
      <c r="A500" s="158">
        <v>642</v>
      </c>
      <c r="B500" s="162" t="s">
        <v>557</v>
      </c>
      <c r="C500" s="161" t="s">
        <v>377</v>
      </c>
      <c r="D500" s="161" t="s">
        <v>378</v>
      </c>
      <c r="E500" s="164" t="str">
        <f>VLOOKUP(A500,[2]学校番号!$A:$H,8,0)</f>
        <v>0284-41-5549</v>
      </c>
    </row>
    <row r="501" spans="1:5" ht="19.2" customHeight="1" x14ac:dyDescent="0.45">
      <c r="A501" s="158">
        <v>643</v>
      </c>
      <c r="B501" s="162" t="s">
        <v>558</v>
      </c>
      <c r="C501" s="161" t="s">
        <v>377</v>
      </c>
      <c r="D501" s="161" t="s">
        <v>378</v>
      </c>
      <c r="E501" s="164" t="str">
        <f>VLOOKUP(A501,[2]学校番号!$A:$H,8,0)</f>
        <v>0284-91-0486</v>
      </c>
    </row>
    <row r="502" spans="1:5" ht="19.2" customHeight="1" x14ac:dyDescent="0.45">
      <c r="A502" s="158">
        <v>644</v>
      </c>
      <c r="B502" s="162" t="s">
        <v>559</v>
      </c>
      <c r="C502" s="161" t="s">
        <v>377</v>
      </c>
      <c r="D502" s="161" t="s">
        <v>378</v>
      </c>
      <c r="E502" s="164" t="str">
        <f>VLOOKUP(A502,[2]学校番号!$A:$H,8,0)</f>
        <v>0284-71-0599</v>
      </c>
    </row>
    <row r="503" spans="1:5" ht="19.2" customHeight="1" x14ac:dyDescent="0.45">
      <c r="A503" s="158">
        <v>645</v>
      </c>
      <c r="B503" s="162" t="s">
        <v>560</v>
      </c>
      <c r="C503" s="161" t="s">
        <v>377</v>
      </c>
      <c r="D503" s="161" t="s">
        <v>378</v>
      </c>
      <c r="E503" s="164" t="str">
        <f>VLOOKUP(A503,[2]学校番号!$A:$H,8,0)</f>
        <v>0284-71-9194</v>
      </c>
    </row>
    <row r="504" spans="1:5" ht="19.2" customHeight="1" x14ac:dyDescent="0.45">
      <c r="A504" s="158">
        <v>646</v>
      </c>
      <c r="B504" s="162" t="s">
        <v>561</v>
      </c>
      <c r="C504" s="161" t="s">
        <v>377</v>
      </c>
      <c r="D504" s="161" t="s">
        <v>378</v>
      </c>
      <c r="E504" s="164" t="str">
        <f>VLOOKUP(A504,[2]学校番号!$A:$H,8,0)</f>
        <v>0284-62-0042</v>
      </c>
    </row>
    <row r="505" spans="1:5" ht="19.2" customHeight="1" x14ac:dyDescent="0.45">
      <c r="A505" s="158">
        <v>647</v>
      </c>
      <c r="B505" s="162" t="s">
        <v>562</v>
      </c>
      <c r="C505" s="161" t="s">
        <v>377</v>
      </c>
      <c r="D505" s="161" t="s">
        <v>378</v>
      </c>
      <c r="E505" s="164" t="str">
        <f>VLOOKUP(A505,[2]学校番号!$A:$H,8,0)</f>
        <v>0284-43-1884</v>
      </c>
    </row>
    <row r="506" spans="1:5" ht="19.2" customHeight="1" x14ac:dyDescent="0.45">
      <c r="A506" s="243" t="s">
        <v>564</v>
      </c>
      <c r="B506" s="239"/>
      <c r="C506" s="239"/>
      <c r="D506" s="239"/>
      <c r="E506" s="240"/>
    </row>
    <row r="507" spans="1:5" ht="19.2" customHeight="1" x14ac:dyDescent="0.45">
      <c r="A507" s="158">
        <v>781</v>
      </c>
      <c r="B507" s="162" t="s">
        <v>565</v>
      </c>
      <c r="C507" s="161" t="s">
        <v>33</v>
      </c>
      <c r="D507" s="161" t="s">
        <v>34</v>
      </c>
      <c r="E507" s="164" t="str">
        <f>VLOOKUP(A507,[2]学校番号!$A:$H,8,0)</f>
        <v>028-652-4602</v>
      </c>
    </row>
    <row r="508" spans="1:5" ht="19.2" customHeight="1" x14ac:dyDescent="0.45">
      <c r="A508" s="158">
        <v>782</v>
      </c>
      <c r="B508" s="162" t="s">
        <v>566</v>
      </c>
      <c r="C508" s="161" t="s">
        <v>33</v>
      </c>
      <c r="D508" s="161" t="s">
        <v>34</v>
      </c>
      <c r="E508" s="164" t="str">
        <f>VLOOKUP(A508,[2]学校番号!$A:$H,8,0)</f>
        <v>028-624-6887</v>
      </c>
    </row>
    <row r="509" spans="1:5" ht="19.2" customHeight="1" x14ac:dyDescent="0.45">
      <c r="A509" s="158">
        <v>783</v>
      </c>
      <c r="B509" s="162" t="s">
        <v>567</v>
      </c>
      <c r="C509" s="161" t="s">
        <v>33</v>
      </c>
      <c r="D509" s="161" t="s">
        <v>34</v>
      </c>
      <c r="E509" s="164" t="str">
        <f>VLOOKUP(A509,[2]学校番号!$A:$H,8,0)</f>
        <v>028-683-6977</v>
      </c>
    </row>
    <row r="510" spans="1:5" ht="19.2" customHeight="1" x14ac:dyDescent="0.45">
      <c r="A510" s="158">
        <v>784</v>
      </c>
      <c r="B510" s="162" t="s">
        <v>568</v>
      </c>
      <c r="C510" s="161" t="s">
        <v>33</v>
      </c>
      <c r="D510" s="161" t="s">
        <v>34</v>
      </c>
      <c r="E510" s="164" t="str">
        <f>VLOOKUP(A510,[2]学校番号!$A:$H,8,0)</f>
        <v>028-643-3173</v>
      </c>
    </row>
    <row r="511" spans="1:5" ht="19.2" customHeight="1" x14ac:dyDescent="0.45">
      <c r="A511" s="158">
        <v>785</v>
      </c>
      <c r="B511" s="162" t="s">
        <v>569</v>
      </c>
      <c r="C511" s="161" t="s">
        <v>33</v>
      </c>
      <c r="D511" s="161" t="s">
        <v>34</v>
      </c>
      <c r="E511" s="164" t="str">
        <f>VLOOKUP(A511,[2]学校番号!$A:$H,8,0)</f>
        <v>028-665-6681</v>
      </c>
    </row>
    <row r="512" spans="1:5" ht="19.2" customHeight="1" x14ac:dyDescent="0.45">
      <c r="A512" s="158">
        <v>786</v>
      </c>
      <c r="B512" s="162" t="s">
        <v>570</v>
      </c>
      <c r="C512" s="161" t="s">
        <v>33</v>
      </c>
      <c r="D512" s="161" t="s">
        <v>34</v>
      </c>
      <c r="E512" s="164" t="str">
        <f>VLOOKUP(A512,[2]学校番号!$A:$H,8,0)</f>
        <v>028-673-7150</v>
      </c>
    </row>
    <row r="513" spans="1:5" ht="19.2" customHeight="1" x14ac:dyDescent="0.45">
      <c r="A513" s="158">
        <v>795</v>
      </c>
      <c r="B513" s="162" t="s">
        <v>571</v>
      </c>
      <c r="C513" s="161" t="s">
        <v>33</v>
      </c>
      <c r="D513" s="161" t="s">
        <v>34</v>
      </c>
      <c r="E513" s="164" t="str">
        <f>VLOOKUP(A513,[2]学校番号!$A:$H,8,0)</f>
        <v>028-627-4561</v>
      </c>
    </row>
    <row r="514" spans="1:5" ht="19.2" customHeight="1" x14ac:dyDescent="0.45">
      <c r="A514" s="158">
        <v>796</v>
      </c>
      <c r="B514" s="162" t="s">
        <v>572</v>
      </c>
      <c r="C514" s="161" t="s">
        <v>33</v>
      </c>
      <c r="D514" s="161" t="s">
        <v>34</v>
      </c>
      <c r="E514" s="164" t="str">
        <f>VLOOKUP(A514,[2]学校番号!$A:$H,8,0)</f>
        <v>028-639-2083</v>
      </c>
    </row>
    <row r="515" spans="1:5" ht="19.2" customHeight="1" x14ac:dyDescent="0.45">
      <c r="A515" s="158">
        <v>799</v>
      </c>
      <c r="B515" s="162" t="s">
        <v>573</v>
      </c>
      <c r="C515" s="161" t="s">
        <v>33</v>
      </c>
      <c r="D515" s="161" t="s">
        <v>34</v>
      </c>
      <c r="E515" s="164" t="str">
        <f>VLOOKUP(A515,[2]学校番号!$A:$H,8,0)</f>
        <v>0289-63-0363</v>
      </c>
    </row>
    <row r="516" spans="1:5" ht="19.2" customHeight="1" x14ac:dyDescent="0.45">
      <c r="A516" s="158">
        <v>787</v>
      </c>
      <c r="B516" s="162" t="s">
        <v>574</v>
      </c>
      <c r="C516" s="161" t="s">
        <v>114</v>
      </c>
      <c r="D516" s="161" t="s">
        <v>140</v>
      </c>
      <c r="E516" s="164" t="str">
        <f>VLOOKUP(A516,[2]学校番号!$A:$H,8,0)</f>
        <v>0288-22-7312</v>
      </c>
    </row>
    <row r="517" spans="1:5" ht="19.2" customHeight="1" x14ac:dyDescent="0.45">
      <c r="A517" s="158">
        <v>788</v>
      </c>
      <c r="B517" s="162" t="s">
        <v>575</v>
      </c>
      <c r="C517" s="161" t="s">
        <v>608</v>
      </c>
      <c r="D517" s="161" t="s">
        <v>227</v>
      </c>
      <c r="E517" s="164" t="str">
        <f>VLOOKUP(A517,[2]学校番号!$A:$H,8,0)</f>
        <v>0285-44-6698</v>
      </c>
    </row>
    <row r="518" spans="1:5" ht="19.2" customHeight="1" x14ac:dyDescent="0.45">
      <c r="A518" s="158">
        <v>798</v>
      </c>
      <c r="B518" s="162" t="s">
        <v>576</v>
      </c>
      <c r="C518" s="161" t="s">
        <v>608</v>
      </c>
      <c r="D518" s="161" t="s">
        <v>227</v>
      </c>
      <c r="E518" s="164">
        <f>VLOOKUP(A518,[2]学校番号!$A:$H,8,0)</f>
        <v>0</v>
      </c>
    </row>
    <row r="519" spans="1:5" ht="19.2" customHeight="1" x14ac:dyDescent="0.45">
      <c r="A519" s="158">
        <v>789</v>
      </c>
      <c r="B519" s="162" t="s">
        <v>577</v>
      </c>
      <c r="C519" s="161" t="s">
        <v>608</v>
      </c>
      <c r="D519" s="161" t="s">
        <v>246</v>
      </c>
      <c r="E519" s="164" t="str">
        <f>VLOOKUP(A519,[2]学校番号!$A:$H,8,0)</f>
        <v>0282-25-1703</v>
      </c>
    </row>
    <row r="520" spans="1:5" ht="19.2" customHeight="1" x14ac:dyDescent="0.45">
      <c r="A520" s="158">
        <v>797</v>
      </c>
      <c r="B520" s="162" t="s">
        <v>578</v>
      </c>
      <c r="C520" s="161" t="s">
        <v>608</v>
      </c>
      <c r="D520" s="161" t="s">
        <v>246</v>
      </c>
      <c r="E520" s="164">
        <f>VLOOKUP(A520,[2]学校番号!$A:$H,8,0)</f>
        <v>0</v>
      </c>
    </row>
    <row r="521" spans="1:5" ht="19.2" customHeight="1" x14ac:dyDescent="0.45">
      <c r="A521" s="158">
        <v>790</v>
      </c>
      <c r="B521" s="162" t="s">
        <v>579</v>
      </c>
      <c r="C521" s="161" t="s">
        <v>377</v>
      </c>
      <c r="D521" s="161" t="s">
        <v>378</v>
      </c>
      <c r="E521" s="164" t="str">
        <f>VLOOKUP(A521,[2]学校番号!$A:$H,8,0)</f>
        <v>0284-91-3660</v>
      </c>
    </row>
    <row r="522" spans="1:5" ht="19.2" customHeight="1" x14ac:dyDescent="0.45">
      <c r="A522" s="158">
        <v>791</v>
      </c>
      <c r="B522" s="162" t="s">
        <v>580</v>
      </c>
      <c r="C522" s="161" t="s">
        <v>377</v>
      </c>
      <c r="D522" s="161" t="s">
        <v>378</v>
      </c>
      <c r="E522" s="164" t="str">
        <f>VLOOKUP(A522,[2]学校番号!$A:$H,8,0)</f>
        <v>0284-42-7553</v>
      </c>
    </row>
    <row r="523" spans="1:5" ht="19.2" customHeight="1" x14ac:dyDescent="0.45">
      <c r="A523" s="158">
        <v>792</v>
      </c>
      <c r="B523" s="162" t="s">
        <v>581</v>
      </c>
      <c r="C523" s="161" t="s">
        <v>161</v>
      </c>
      <c r="D523" s="161" t="s">
        <v>177</v>
      </c>
      <c r="E523" s="164" t="str">
        <f>VLOOKUP(A523,[2]学校番号!$A:$H,8,0)</f>
        <v>0285-72-7895</v>
      </c>
    </row>
    <row r="524" spans="1:5" ht="19.2" customHeight="1" x14ac:dyDescent="0.45">
      <c r="A524" s="158">
        <v>793</v>
      </c>
      <c r="B524" s="162" t="s">
        <v>582</v>
      </c>
      <c r="C524" s="161" t="s">
        <v>609</v>
      </c>
      <c r="D524" s="161" t="s">
        <v>583</v>
      </c>
      <c r="E524" s="164" t="str">
        <f>VLOOKUP(A524,[2]学校番号!$A:$H,8,0)</f>
        <v>0287-37-5488</v>
      </c>
    </row>
    <row r="525" spans="1:5" ht="19.2" customHeight="1" x14ac:dyDescent="0.45">
      <c r="A525" s="158">
        <v>794</v>
      </c>
      <c r="B525" s="162" t="s">
        <v>584</v>
      </c>
      <c r="C525" s="161" t="s">
        <v>607</v>
      </c>
      <c r="D525" s="161" t="s">
        <v>563</v>
      </c>
      <c r="E525" s="164" t="str">
        <f>VLOOKUP(A525,[2]学校番号!$A:$H,8,0)</f>
        <v>0287-88-9867</v>
      </c>
    </row>
    <row r="526" spans="1:5" ht="19.2" customHeight="1" x14ac:dyDescent="0.45"/>
  </sheetData>
  <mergeCells count="1">
    <mergeCell ref="A1:C3"/>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4432-2357-4E45-A29D-B522C5A58352}">
  <sheetPr>
    <tabColor rgb="FF7030A0"/>
  </sheetPr>
  <dimension ref="B1:J49"/>
  <sheetViews>
    <sheetView workbookViewId="0">
      <selection activeCell="D4" sqref="D4"/>
    </sheetView>
  </sheetViews>
  <sheetFormatPr defaultColWidth="8.69921875" defaultRowHeight="14.4" x14ac:dyDescent="0.45"/>
  <cols>
    <col min="1" max="16384" width="8.69921875" style="48"/>
  </cols>
  <sheetData>
    <row r="1" spans="2:10" ht="33" customHeight="1" x14ac:dyDescent="0.45"/>
    <row r="2" spans="2:10" ht="18.75" customHeight="1" x14ac:dyDescent="0.45">
      <c r="B2" s="134" t="s">
        <v>648</v>
      </c>
      <c r="G2" s="251" t="s">
        <v>756</v>
      </c>
      <c r="H2" s="252"/>
      <c r="I2" s="252"/>
      <c r="J2" s="252"/>
    </row>
    <row r="3" spans="2:10" ht="8.4" customHeight="1" x14ac:dyDescent="0.45"/>
    <row r="4" spans="2:10" ht="22.2" customHeight="1" x14ac:dyDescent="0.45">
      <c r="B4" s="48" t="s">
        <v>649</v>
      </c>
    </row>
    <row r="5" spans="2:10" ht="22.2" customHeight="1" x14ac:dyDescent="0.45">
      <c r="B5" s="48" t="s">
        <v>650</v>
      </c>
    </row>
    <row r="6" spans="2:10" ht="8.4" customHeight="1" x14ac:dyDescent="0.45"/>
    <row r="7" spans="2:10" ht="22.2" customHeight="1" x14ac:dyDescent="0.45">
      <c r="B7" s="48" t="s">
        <v>651</v>
      </c>
      <c r="F7" s="135"/>
      <c r="G7" s="135"/>
      <c r="H7" s="135"/>
    </row>
    <row r="8" spans="2:10" ht="8.4" customHeight="1" x14ac:dyDescent="0.45"/>
    <row r="9" spans="2:10" ht="22.2" customHeight="1" x14ac:dyDescent="0.45">
      <c r="B9" s="48" t="s">
        <v>652</v>
      </c>
    </row>
    <row r="10" spans="2:10" ht="8.4" customHeight="1" x14ac:dyDescent="0.45"/>
    <row r="11" spans="2:10" ht="22.2" customHeight="1" x14ac:dyDescent="0.45">
      <c r="B11" s="48" t="s">
        <v>653</v>
      </c>
    </row>
    <row r="12" spans="2:10" ht="22.2" customHeight="1" x14ac:dyDescent="0.45">
      <c r="B12" s="48" t="s">
        <v>654</v>
      </c>
    </row>
    <row r="13" spans="2:10" ht="8.4" customHeight="1" x14ac:dyDescent="0.45"/>
    <row r="14" spans="2:10" ht="22.2" customHeight="1" x14ac:dyDescent="0.45">
      <c r="B14" s="136" t="s">
        <v>655</v>
      </c>
      <c r="C14" s="135"/>
      <c r="D14" s="135"/>
      <c r="E14" s="135"/>
      <c r="F14" s="135"/>
      <c r="G14" s="135"/>
      <c r="H14" s="135"/>
    </row>
    <row r="15" spans="2:10" ht="22.2" customHeight="1" thickBot="1" x14ac:dyDescent="0.5">
      <c r="B15" s="136" t="s">
        <v>656</v>
      </c>
      <c r="C15" s="135"/>
      <c r="D15" s="135"/>
      <c r="E15" s="135"/>
      <c r="F15" s="135"/>
      <c r="G15" s="135"/>
      <c r="H15" s="135"/>
    </row>
    <row r="16" spans="2:10" ht="31.5" customHeight="1" thickBot="1" x14ac:dyDescent="0.5">
      <c r="B16" s="137" t="s">
        <v>657</v>
      </c>
      <c r="C16" s="137"/>
      <c r="D16" s="137"/>
      <c r="E16" s="137"/>
      <c r="F16" s="137"/>
      <c r="G16" s="137"/>
      <c r="H16" s="138" t="s">
        <v>658</v>
      </c>
    </row>
    <row r="17" spans="4:9" ht="22.2" customHeight="1" thickBot="1" x14ac:dyDescent="0.5">
      <c r="D17" s="139" t="s">
        <v>659</v>
      </c>
      <c r="E17" s="140"/>
      <c r="F17" s="141">
        <v>0.4</v>
      </c>
      <c r="G17" s="140"/>
      <c r="H17" s="142" t="s">
        <v>660</v>
      </c>
    </row>
    <row r="18" spans="4:9" ht="22.2" customHeight="1" x14ac:dyDescent="0.45">
      <c r="D18" s="143">
        <v>1</v>
      </c>
      <c r="E18" s="132" t="s">
        <v>661</v>
      </c>
      <c r="F18" s="144">
        <f t="shared" ref="F18:F47" si="0">D18*0.4</f>
        <v>0.4</v>
      </c>
      <c r="G18" s="132" t="s">
        <v>661</v>
      </c>
      <c r="H18" s="145">
        <v>1</v>
      </c>
      <c r="I18" s="134"/>
    </row>
    <row r="19" spans="4:9" ht="22.2" customHeight="1" x14ac:dyDescent="0.45">
      <c r="D19" s="146">
        <v>2</v>
      </c>
      <c r="E19" s="147" t="s">
        <v>661</v>
      </c>
      <c r="F19" s="148">
        <f t="shared" si="0"/>
        <v>0.8</v>
      </c>
      <c r="G19" s="147" t="s">
        <v>661</v>
      </c>
      <c r="H19" s="149">
        <f t="shared" ref="H19:H47" si="1">ROUND(F19,0)</f>
        <v>1</v>
      </c>
      <c r="I19" s="134"/>
    </row>
    <row r="20" spans="4:9" ht="22.2" customHeight="1" x14ac:dyDescent="0.45">
      <c r="D20" s="150">
        <v>3</v>
      </c>
      <c r="E20" s="147" t="s">
        <v>661</v>
      </c>
      <c r="F20" s="151">
        <f t="shared" si="0"/>
        <v>1.2000000000000002</v>
      </c>
      <c r="G20" s="147" t="s">
        <v>661</v>
      </c>
      <c r="H20" s="149">
        <f t="shared" si="1"/>
        <v>1</v>
      </c>
      <c r="I20" s="135" t="s">
        <v>662</v>
      </c>
    </row>
    <row r="21" spans="4:9" ht="22.2" customHeight="1" x14ac:dyDescent="0.45">
      <c r="D21" s="150">
        <v>4</v>
      </c>
      <c r="E21" s="147" t="s">
        <v>661</v>
      </c>
      <c r="F21" s="148">
        <f t="shared" si="0"/>
        <v>1.6</v>
      </c>
      <c r="G21" s="147" t="s">
        <v>661</v>
      </c>
      <c r="H21" s="149">
        <f t="shared" si="1"/>
        <v>2</v>
      </c>
      <c r="I21" s="48" t="s">
        <v>663</v>
      </c>
    </row>
    <row r="22" spans="4:9" ht="22.2" customHeight="1" x14ac:dyDescent="0.45">
      <c r="D22" s="152">
        <v>5</v>
      </c>
      <c r="E22" s="147" t="s">
        <v>661</v>
      </c>
      <c r="F22" s="152">
        <f t="shared" si="0"/>
        <v>2</v>
      </c>
      <c r="G22" s="147" t="s">
        <v>661</v>
      </c>
      <c r="H22" s="149">
        <f t="shared" si="1"/>
        <v>2</v>
      </c>
    </row>
    <row r="23" spans="4:9" ht="22.2" customHeight="1" x14ac:dyDescent="0.45">
      <c r="D23" s="150">
        <v>6</v>
      </c>
      <c r="E23" s="147" t="s">
        <v>661</v>
      </c>
      <c r="F23" s="151">
        <f t="shared" si="0"/>
        <v>2.4000000000000004</v>
      </c>
      <c r="G23" s="147" t="s">
        <v>661</v>
      </c>
      <c r="H23" s="149">
        <f t="shared" si="1"/>
        <v>2</v>
      </c>
      <c r="I23" s="135" t="s">
        <v>662</v>
      </c>
    </row>
    <row r="24" spans="4:9" ht="22.2" customHeight="1" x14ac:dyDescent="0.45">
      <c r="D24" s="150">
        <v>7</v>
      </c>
      <c r="E24" s="147" t="s">
        <v>661</v>
      </c>
      <c r="F24" s="148">
        <f t="shared" si="0"/>
        <v>2.8000000000000003</v>
      </c>
      <c r="G24" s="147" t="s">
        <v>661</v>
      </c>
      <c r="H24" s="149">
        <f t="shared" si="1"/>
        <v>3</v>
      </c>
      <c r="I24" s="48" t="s">
        <v>663</v>
      </c>
    </row>
    <row r="25" spans="4:9" ht="22.2" customHeight="1" x14ac:dyDescent="0.45">
      <c r="D25" s="150">
        <v>8</v>
      </c>
      <c r="E25" s="147" t="s">
        <v>661</v>
      </c>
      <c r="F25" s="151">
        <f t="shared" si="0"/>
        <v>3.2</v>
      </c>
      <c r="G25" s="147" t="s">
        <v>661</v>
      </c>
      <c r="H25" s="149">
        <f t="shared" si="1"/>
        <v>3</v>
      </c>
      <c r="I25" s="135" t="s">
        <v>662</v>
      </c>
    </row>
    <row r="26" spans="4:9" ht="22.2" customHeight="1" x14ac:dyDescent="0.45">
      <c r="D26" s="150">
        <v>9</v>
      </c>
      <c r="E26" s="147" t="s">
        <v>661</v>
      </c>
      <c r="F26" s="148">
        <f t="shared" si="0"/>
        <v>3.6</v>
      </c>
      <c r="G26" s="147" t="s">
        <v>661</v>
      </c>
      <c r="H26" s="149">
        <f t="shared" si="1"/>
        <v>4</v>
      </c>
      <c r="I26" s="48" t="s">
        <v>663</v>
      </c>
    </row>
    <row r="27" spans="4:9" ht="22.2" customHeight="1" x14ac:dyDescent="0.45">
      <c r="D27" s="152">
        <v>10</v>
      </c>
      <c r="E27" s="147" t="s">
        <v>661</v>
      </c>
      <c r="F27" s="152">
        <f t="shared" si="0"/>
        <v>4</v>
      </c>
      <c r="G27" s="147" t="s">
        <v>661</v>
      </c>
      <c r="H27" s="149">
        <f t="shared" si="1"/>
        <v>4</v>
      </c>
    </row>
    <row r="28" spans="4:9" ht="22.2" customHeight="1" x14ac:dyDescent="0.45">
      <c r="D28" s="150">
        <v>11</v>
      </c>
      <c r="E28" s="147" t="s">
        <v>661</v>
      </c>
      <c r="F28" s="151">
        <f t="shared" si="0"/>
        <v>4.4000000000000004</v>
      </c>
      <c r="G28" s="147" t="s">
        <v>661</v>
      </c>
      <c r="H28" s="149">
        <f t="shared" si="1"/>
        <v>4</v>
      </c>
      <c r="I28" s="135" t="s">
        <v>662</v>
      </c>
    </row>
    <row r="29" spans="4:9" ht="22.2" customHeight="1" x14ac:dyDescent="0.45">
      <c r="D29" s="150">
        <v>12</v>
      </c>
      <c r="E29" s="147" t="s">
        <v>661</v>
      </c>
      <c r="F29" s="148">
        <f t="shared" si="0"/>
        <v>4.8000000000000007</v>
      </c>
      <c r="G29" s="147" t="s">
        <v>661</v>
      </c>
      <c r="H29" s="149">
        <f t="shared" si="1"/>
        <v>5</v>
      </c>
      <c r="I29" s="48" t="s">
        <v>663</v>
      </c>
    </row>
    <row r="30" spans="4:9" ht="22.2" customHeight="1" x14ac:dyDescent="0.45">
      <c r="D30" s="150">
        <v>13</v>
      </c>
      <c r="E30" s="147" t="s">
        <v>661</v>
      </c>
      <c r="F30" s="151">
        <f t="shared" si="0"/>
        <v>5.2</v>
      </c>
      <c r="G30" s="147" t="s">
        <v>661</v>
      </c>
      <c r="H30" s="149">
        <f t="shared" si="1"/>
        <v>5</v>
      </c>
      <c r="I30" s="135" t="s">
        <v>662</v>
      </c>
    </row>
    <row r="31" spans="4:9" ht="22.2" customHeight="1" x14ac:dyDescent="0.45">
      <c r="D31" s="150">
        <v>14</v>
      </c>
      <c r="E31" s="147" t="s">
        <v>661</v>
      </c>
      <c r="F31" s="148">
        <f t="shared" si="0"/>
        <v>5.6000000000000005</v>
      </c>
      <c r="G31" s="147" t="s">
        <v>661</v>
      </c>
      <c r="H31" s="149">
        <f t="shared" si="1"/>
        <v>6</v>
      </c>
      <c r="I31" s="48" t="s">
        <v>663</v>
      </c>
    </row>
    <row r="32" spans="4:9" ht="22.2" customHeight="1" x14ac:dyDescent="0.45">
      <c r="D32" s="152">
        <v>15</v>
      </c>
      <c r="E32" s="147" t="s">
        <v>661</v>
      </c>
      <c r="F32" s="152">
        <f t="shared" si="0"/>
        <v>6</v>
      </c>
      <c r="G32" s="147" t="s">
        <v>661</v>
      </c>
      <c r="H32" s="153">
        <f t="shared" si="1"/>
        <v>6</v>
      </c>
    </row>
    <row r="33" spans="4:9" ht="22.2" customHeight="1" x14ac:dyDescent="0.45">
      <c r="D33" s="150">
        <v>16</v>
      </c>
      <c r="E33" s="147" t="s">
        <v>661</v>
      </c>
      <c r="F33" s="151">
        <f t="shared" si="0"/>
        <v>6.4</v>
      </c>
      <c r="G33" s="147" t="s">
        <v>661</v>
      </c>
      <c r="H33" s="149">
        <f t="shared" si="1"/>
        <v>6</v>
      </c>
      <c r="I33" s="135" t="s">
        <v>662</v>
      </c>
    </row>
    <row r="34" spans="4:9" ht="22.2" customHeight="1" x14ac:dyDescent="0.45">
      <c r="D34" s="150">
        <v>17</v>
      </c>
      <c r="E34" s="147" t="s">
        <v>661</v>
      </c>
      <c r="F34" s="148">
        <f t="shared" si="0"/>
        <v>6.8000000000000007</v>
      </c>
      <c r="G34" s="147" t="s">
        <v>661</v>
      </c>
      <c r="H34" s="149">
        <f t="shared" si="1"/>
        <v>7</v>
      </c>
      <c r="I34" s="48" t="s">
        <v>663</v>
      </c>
    </row>
    <row r="35" spans="4:9" ht="22.2" customHeight="1" x14ac:dyDescent="0.45">
      <c r="D35" s="150">
        <v>18</v>
      </c>
      <c r="E35" s="147" t="s">
        <v>661</v>
      </c>
      <c r="F35" s="151">
        <f t="shared" si="0"/>
        <v>7.2</v>
      </c>
      <c r="G35" s="147" t="s">
        <v>661</v>
      </c>
      <c r="H35" s="149">
        <f t="shared" si="1"/>
        <v>7</v>
      </c>
      <c r="I35" s="135" t="s">
        <v>662</v>
      </c>
    </row>
    <row r="36" spans="4:9" ht="22.2" customHeight="1" x14ac:dyDescent="0.45">
      <c r="D36" s="150">
        <v>19</v>
      </c>
      <c r="E36" s="147" t="s">
        <v>661</v>
      </c>
      <c r="F36" s="148">
        <f t="shared" si="0"/>
        <v>7.6000000000000005</v>
      </c>
      <c r="G36" s="147" t="s">
        <v>661</v>
      </c>
      <c r="H36" s="149">
        <f t="shared" si="1"/>
        <v>8</v>
      </c>
      <c r="I36" s="48" t="s">
        <v>663</v>
      </c>
    </row>
    <row r="37" spans="4:9" ht="22.2" customHeight="1" x14ac:dyDescent="0.45">
      <c r="D37" s="152">
        <v>20</v>
      </c>
      <c r="E37" s="147" t="s">
        <v>661</v>
      </c>
      <c r="F37" s="152">
        <f t="shared" si="0"/>
        <v>8</v>
      </c>
      <c r="G37" s="147" t="s">
        <v>661</v>
      </c>
      <c r="H37" s="153">
        <f t="shared" si="1"/>
        <v>8</v>
      </c>
    </row>
    <row r="38" spans="4:9" ht="22.2" customHeight="1" x14ac:dyDescent="0.45">
      <c r="D38" s="150">
        <v>21</v>
      </c>
      <c r="E38" s="147" t="s">
        <v>661</v>
      </c>
      <c r="F38" s="151">
        <f t="shared" si="0"/>
        <v>8.4</v>
      </c>
      <c r="G38" s="147" t="s">
        <v>661</v>
      </c>
      <c r="H38" s="149">
        <f t="shared" si="1"/>
        <v>8</v>
      </c>
      <c r="I38" s="135" t="s">
        <v>662</v>
      </c>
    </row>
    <row r="39" spans="4:9" ht="22.2" customHeight="1" x14ac:dyDescent="0.45">
      <c r="D39" s="150">
        <v>22</v>
      </c>
      <c r="E39" s="147" t="s">
        <v>661</v>
      </c>
      <c r="F39" s="148">
        <f t="shared" si="0"/>
        <v>8.8000000000000007</v>
      </c>
      <c r="G39" s="147" t="s">
        <v>661</v>
      </c>
      <c r="H39" s="149">
        <f t="shared" si="1"/>
        <v>9</v>
      </c>
      <c r="I39" s="48" t="s">
        <v>663</v>
      </c>
    </row>
    <row r="40" spans="4:9" ht="22.2" customHeight="1" x14ac:dyDescent="0.45">
      <c r="D40" s="150">
        <v>23</v>
      </c>
      <c r="E40" s="147" t="s">
        <v>661</v>
      </c>
      <c r="F40" s="151">
        <f t="shared" si="0"/>
        <v>9.2000000000000011</v>
      </c>
      <c r="G40" s="147" t="s">
        <v>661</v>
      </c>
      <c r="H40" s="149">
        <f t="shared" si="1"/>
        <v>9</v>
      </c>
      <c r="I40" s="135" t="s">
        <v>662</v>
      </c>
    </row>
    <row r="41" spans="4:9" ht="22.2" customHeight="1" x14ac:dyDescent="0.45">
      <c r="D41" s="150">
        <v>24</v>
      </c>
      <c r="E41" s="147" t="s">
        <v>661</v>
      </c>
      <c r="F41" s="148">
        <f t="shared" si="0"/>
        <v>9.6000000000000014</v>
      </c>
      <c r="G41" s="147" t="s">
        <v>661</v>
      </c>
      <c r="H41" s="149">
        <f t="shared" si="1"/>
        <v>10</v>
      </c>
      <c r="I41" s="48" t="s">
        <v>663</v>
      </c>
    </row>
    <row r="42" spans="4:9" ht="22.2" customHeight="1" x14ac:dyDescent="0.45">
      <c r="D42" s="152">
        <v>25</v>
      </c>
      <c r="E42" s="147" t="s">
        <v>661</v>
      </c>
      <c r="F42" s="152">
        <f t="shared" si="0"/>
        <v>10</v>
      </c>
      <c r="G42" s="147" t="s">
        <v>661</v>
      </c>
      <c r="H42" s="153">
        <f t="shared" si="1"/>
        <v>10</v>
      </c>
    </row>
    <row r="43" spans="4:9" ht="22.2" customHeight="1" x14ac:dyDescent="0.45">
      <c r="D43" s="150">
        <v>26</v>
      </c>
      <c r="E43" s="147" t="s">
        <v>661</v>
      </c>
      <c r="F43" s="151">
        <f t="shared" si="0"/>
        <v>10.4</v>
      </c>
      <c r="G43" s="147" t="s">
        <v>661</v>
      </c>
      <c r="H43" s="149">
        <f t="shared" si="1"/>
        <v>10</v>
      </c>
      <c r="I43" s="135" t="s">
        <v>662</v>
      </c>
    </row>
    <row r="44" spans="4:9" ht="22.2" customHeight="1" x14ac:dyDescent="0.45">
      <c r="D44" s="150">
        <v>27</v>
      </c>
      <c r="E44" s="147" t="s">
        <v>661</v>
      </c>
      <c r="F44" s="148">
        <f t="shared" si="0"/>
        <v>10.8</v>
      </c>
      <c r="G44" s="147" t="s">
        <v>661</v>
      </c>
      <c r="H44" s="149">
        <f t="shared" si="1"/>
        <v>11</v>
      </c>
      <c r="I44" s="48" t="s">
        <v>663</v>
      </c>
    </row>
    <row r="45" spans="4:9" ht="22.2" customHeight="1" x14ac:dyDescent="0.45">
      <c r="D45" s="150">
        <v>28</v>
      </c>
      <c r="E45" s="147" t="s">
        <v>661</v>
      </c>
      <c r="F45" s="151">
        <f t="shared" si="0"/>
        <v>11.200000000000001</v>
      </c>
      <c r="G45" s="147" t="s">
        <v>661</v>
      </c>
      <c r="H45" s="149">
        <f t="shared" si="1"/>
        <v>11</v>
      </c>
      <c r="I45" s="135" t="s">
        <v>662</v>
      </c>
    </row>
    <row r="46" spans="4:9" ht="22.2" customHeight="1" x14ac:dyDescent="0.45">
      <c r="D46" s="150">
        <v>29</v>
      </c>
      <c r="E46" s="147" t="s">
        <v>661</v>
      </c>
      <c r="F46" s="148">
        <f t="shared" si="0"/>
        <v>11.600000000000001</v>
      </c>
      <c r="G46" s="147" t="s">
        <v>661</v>
      </c>
      <c r="H46" s="149">
        <f t="shared" si="1"/>
        <v>12</v>
      </c>
      <c r="I46" s="48" t="s">
        <v>663</v>
      </c>
    </row>
    <row r="47" spans="4:9" ht="22.2" customHeight="1" x14ac:dyDescent="0.45">
      <c r="D47" s="152">
        <v>30</v>
      </c>
      <c r="E47" s="147" t="s">
        <v>661</v>
      </c>
      <c r="F47" s="152">
        <f t="shared" si="0"/>
        <v>12</v>
      </c>
      <c r="G47" s="147" t="s">
        <v>661</v>
      </c>
      <c r="H47" s="153">
        <f t="shared" si="1"/>
        <v>12</v>
      </c>
    </row>
    <row r="48" spans="4:9" ht="22.2" customHeight="1" x14ac:dyDescent="0.45">
      <c r="G48" s="95" t="s">
        <v>664</v>
      </c>
      <c r="H48" s="95"/>
    </row>
    <row r="49" ht="22.2" customHeight="1" x14ac:dyDescent="0.45"/>
  </sheetData>
  <phoneticPr fontId="1"/>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2F6A9-5E53-4F21-AC75-FD5DF35158DC}">
  <dimension ref="A2:Q29"/>
  <sheetViews>
    <sheetView workbookViewId="0">
      <selection activeCell="R9" sqref="R9"/>
    </sheetView>
  </sheetViews>
  <sheetFormatPr defaultColWidth="9" defaultRowHeight="13.2" x14ac:dyDescent="0.45"/>
  <cols>
    <col min="1" max="2" width="6.19921875" style="1" customWidth="1"/>
    <col min="3" max="3" width="4.59765625" style="1" customWidth="1"/>
    <col min="4" max="4" width="4.8984375" style="1" customWidth="1"/>
    <col min="5" max="5" width="6.09765625" style="1" customWidth="1"/>
    <col min="6" max="7" width="4.59765625" style="1" customWidth="1"/>
    <col min="8" max="8" width="6.09765625" style="1" customWidth="1"/>
    <col min="9" max="10" width="4.59765625" style="1" customWidth="1"/>
    <col min="11" max="11" width="6.09765625" style="1" customWidth="1"/>
    <col min="12" max="13" width="4.59765625" style="1" customWidth="1"/>
    <col min="14" max="14" width="6.59765625" style="1" customWidth="1"/>
    <col min="15" max="15" width="8" style="1" customWidth="1"/>
    <col min="16" max="16" width="3.5" style="1" customWidth="1"/>
    <col min="17" max="17" width="13.19921875" style="1" customWidth="1"/>
    <col min="18" max="16384" width="9" style="1"/>
  </cols>
  <sheetData>
    <row r="2" spans="1:17" ht="26.25" customHeight="1" x14ac:dyDescent="0.45">
      <c r="I2" s="3" t="s">
        <v>621</v>
      </c>
      <c r="J2" s="3"/>
      <c r="K2" s="45" t="s">
        <v>622</v>
      </c>
      <c r="L2" s="3"/>
      <c r="M2" s="3" t="s">
        <v>588</v>
      </c>
      <c r="N2" s="3"/>
      <c r="O2" s="3" t="s">
        <v>589</v>
      </c>
      <c r="P2" s="2"/>
    </row>
    <row r="3" spans="1:17" ht="31.5" customHeight="1" x14ac:dyDescent="0.45">
      <c r="A3" s="262" t="s">
        <v>590</v>
      </c>
      <c r="B3" s="262"/>
      <c r="C3" s="262"/>
      <c r="D3" s="262"/>
      <c r="E3" s="262"/>
      <c r="F3" s="262"/>
      <c r="G3" s="262"/>
      <c r="H3" s="262"/>
      <c r="I3" s="4"/>
      <c r="J3" s="4"/>
    </row>
    <row r="4" spans="1:17" ht="13.8" thickBot="1" x14ac:dyDescent="0.5"/>
    <row r="5" spans="1:17" ht="24.75" customHeight="1" thickBot="1" x14ac:dyDescent="0.5">
      <c r="C5" s="272" t="s">
        <v>25</v>
      </c>
      <c r="D5" s="275"/>
      <c r="E5" s="275"/>
      <c r="F5" s="377">
        <v>1</v>
      </c>
      <c r="G5" s="378"/>
      <c r="I5" s="271" t="s">
        <v>586</v>
      </c>
      <c r="J5" s="271"/>
      <c r="K5" s="264" t="str">
        <f>IF(F5="","",(VLOOKUP(F5,学校番号一覧!A:B,2,0)))</f>
        <v>宇都宮市中央小学校</v>
      </c>
      <c r="L5" s="264"/>
      <c r="M5" s="264"/>
      <c r="N5" s="264"/>
      <c r="O5" s="264"/>
      <c r="P5" s="264"/>
      <c r="Q5" s="5"/>
    </row>
    <row r="6" spans="1:17" ht="23.4" customHeight="1" thickBot="1" x14ac:dyDescent="0.5">
      <c r="C6" s="265" t="s">
        <v>11</v>
      </c>
      <c r="D6" s="266"/>
      <c r="E6" s="267" t="str">
        <f>IF(F5="","",(VLOOKUP(F5,学校番号一覧!A:C,3,0)))</f>
        <v>宇河</v>
      </c>
      <c r="F6" s="267"/>
      <c r="G6" s="267"/>
      <c r="H6" s="268"/>
    </row>
    <row r="7" spans="1:17" ht="23.4" customHeight="1" thickBot="1" x14ac:dyDescent="0.5">
      <c r="C7" s="265" t="s">
        <v>667</v>
      </c>
      <c r="D7" s="266"/>
      <c r="E7" s="267" t="str">
        <f>IF(F5="","",(VLOOKUP(F5,学校番号一覧!A:E,5,0)))</f>
        <v>028-635-3574</v>
      </c>
      <c r="F7" s="267"/>
      <c r="G7" s="267"/>
      <c r="H7" s="268"/>
      <c r="J7" s="387" t="s">
        <v>10</v>
      </c>
      <c r="K7" s="387"/>
      <c r="L7" s="271"/>
      <c r="M7" s="271"/>
      <c r="N7" s="271"/>
      <c r="O7" s="271"/>
      <c r="P7" s="45"/>
    </row>
    <row r="9" spans="1:17" ht="27.75" customHeight="1" x14ac:dyDescent="0.45">
      <c r="A9" s="277" t="s">
        <v>614</v>
      </c>
      <c r="B9" s="277"/>
      <c r="C9" s="277"/>
      <c r="D9" s="277"/>
      <c r="E9" s="277"/>
      <c r="F9" s="277"/>
      <c r="G9" s="277"/>
      <c r="H9" s="277"/>
      <c r="I9" s="277"/>
      <c r="J9" s="277"/>
      <c r="K9" s="277"/>
      <c r="L9" s="277"/>
      <c r="M9" s="277"/>
      <c r="N9" s="277"/>
      <c r="O9" s="277"/>
      <c r="P9" s="6"/>
      <c r="Q9" s="7"/>
    </row>
    <row r="10" spans="1:17" ht="9" customHeight="1" x14ac:dyDescent="0.45"/>
    <row r="11" spans="1:17" ht="27.75" customHeight="1" x14ac:dyDescent="0.45">
      <c r="A11" s="262" t="s">
        <v>23</v>
      </c>
      <c r="B11" s="262"/>
      <c r="C11" s="262"/>
      <c r="D11" s="262"/>
      <c r="E11" s="262"/>
      <c r="F11" s="262"/>
      <c r="G11" s="262"/>
      <c r="H11" s="262"/>
      <c r="I11" s="262"/>
      <c r="J11" s="262"/>
      <c r="K11" s="262"/>
      <c r="L11" s="262"/>
      <c r="M11" s="262"/>
      <c r="N11" s="262"/>
      <c r="O11" s="262"/>
      <c r="P11" s="4"/>
      <c r="Q11" s="8"/>
    </row>
    <row r="12" spans="1:17" ht="9.75" customHeight="1" x14ac:dyDescent="0.45"/>
    <row r="13" spans="1:17" ht="24" customHeight="1" x14ac:dyDescent="0.45">
      <c r="A13" s="380" t="s">
        <v>24</v>
      </c>
      <c r="B13" s="381"/>
      <c r="C13" s="381" t="s">
        <v>15</v>
      </c>
      <c r="D13" s="381"/>
      <c r="E13" s="381"/>
      <c r="F13" s="381"/>
      <c r="G13" s="381"/>
      <c r="H13" s="381"/>
      <c r="I13" s="381"/>
      <c r="J13" s="381"/>
      <c r="K13" s="382"/>
      <c r="L13" s="383" t="s">
        <v>591</v>
      </c>
      <c r="M13" s="381"/>
      <c r="N13" s="382"/>
      <c r="O13" s="380" t="s">
        <v>592</v>
      </c>
      <c r="P13" s="384"/>
    </row>
    <row r="14" spans="1:17" ht="33" customHeight="1" x14ac:dyDescent="0.45">
      <c r="A14" s="292"/>
      <c r="B14" s="288"/>
      <c r="C14" s="288" t="s">
        <v>593</v>
      </c>
      <c r="D14" s="288"/>
      <c r="E14" s="288"/>
      <c r="F14" s="288" t="s">
        <v>594</v>
      </c>
      <c r="G14" s="288"/>
      <c r="H14" s="288"/>
      <c r="I14" s="288" t="s">
        <v>595</v>
      </c>
      <c r="J14" s="288"/>
      <c r="K14" s="289"/>
      <c r="L14" s="287"/>
      <c r="M14" s="288"/>
      <c r="N14" s="289"/>
      <c r="O14" s="292"/>
      <c r="P14" s="282"/>
    </row>
    <row r="15" spans="1:17" ht="35.1" customHeight="1" x14ac:dyDescent="0.45">
      <c r="A15" s="395" t="s">
        <v>596</v>
      </c>
      <c r="B15" s="248">
        <v>1</v>
      </c>
      <c r="C15" s="249"/>
      <c r="D15" s="196" t="s">
        <v>597</v>
      </c>
      <c r="E15" s="250"/>
      <c r="F15" s="249"/>
      <c r="G15" s="196" t="s">
        <v>598</v>
      </c>
      <c r="H15" s="250"/>
      <c r="I15" s="249"/>
      <c r="J15" s="196" t="s">
        <v>598</v>
      </c>
      <c r="K15" s="195"/>
      <c r="L15" s="198">
        <f>SUM(C15,F15,I15)</f>
        <v>0</v>
      </c>
      <c r="M15" s="196" t="s">
        <v>598</v>
      </c>
      <c r="N15" s="195">
        <f>SUM(E15,H15,K15)</f>
        <v>0</v>
      </c>
      <c r="O15" s="302"/>
      <c r="P15" s="385"/>
    </row>
    <row r="16" spans="1:17" ht="35.1" customHeight="1" x14ac:dyDescent="0.45">
      <c r="A16" s="391"/>
      <c r="B16" s="10">
        <v>2</v>
      </c>
      <c r="C16" s="11"/>
      <c r="D16" s="12" t="s">
        <v>598</v>
      </c>
      <c r="E16" s="13"/>
      <c r="F16" s="11"/>
      <c r="G16" s="12" t="s">
        <v>598</v>
      </c>
      <c r="H16" s="13"/>
      <c r="I16" s="11"/>
      <c r="J16" s="12" t="s">
        <v>598</v>
      </c>
      <c r="K16" s="14"/>
      <c r="L16" s="15">
        <f t="shared" ref="L16:L21" si="0">SUM(C16,F16,I16)</f>
        <v>0</v>
      </c>
      <c r="M16" s="12" t="s">
        <v>598</v>
      </c>
      <c r="N16" s="14">
        <f t="shared" ref="N16:N26" si="1">SUM(E16,H16,K16)</f>
        <v>0</v>
      </c>
      <c r="O16" s="306"/>
      <c r="P16" s="386"/>
    </row>
    <row r="17" spans="1:16" ht="35.1" customHeight="1" x14ac:dyDescent="0.45">
      <c r="A17" s="391"/>
      <c r="B17" s="10">
        <v>3</v>
      </c>
      <c r="C17" s="11"/>
      <c r="D17" s="12" t="s">
        <v>597</v>
      </c>
      <c r="E17" s="13"/>
      <c r="F17" s="11"/>
      <c r="G17" s="12" t="s">
        <v>598</v>
      </c>
      <c r="H17" s="13"/>
      <c r="I17" s="11"/>
      <c r="J17" s="12" t="s">
        <v>598</v>
      </c>
      <c r="K17" s="14"/>
      <c r="L17" s="15">
        <f t="shared" si="0"/>
        <v>0</v>
      </c>
      <c r="M17" s="12" t="s">
        <v>598</v>
      </c>
      <c r="N17" s="14">
        <f t="shared" si="1"/>
        <v>0</v>
      </c>
      <c r="O17" s="306"/>
      <c r="P17" s="386"/>
    </row>
    <row r="18" spans="1:16" ht="35.1" customHeight="1" x14ac:dyDescent="0.45">
      <c r="A18" s="391"/>
      <c r="B18" s="10">
        <v>4</v>
      </c>
      <c r="C18" s="11"/>
      <c r="D18" s="12" t="s">
        <v>597</v>
      </c>
      <c r="E18" s="13"/>
      <c r="F18" s="11"/>
      <c r="G18" s="12" t="s">
        <v>598</v>
      </c>
      <c r="H18" s="13"/>
      <c r="I18" s="11"/>
      <c r="J18" s="12" t="s">
        <v>598</v>
      </c>
      <c r="K18" s="14"/>
      <c r="L18" s="15">
        <f t="shared" si="0"/>
        <v>0</v>
      </c>
      <c r="M18" s="12" t="s">
        <v>598</v>
      </c>
      <c r="N18" s="14">
        <f t="shared" si="1"/>
        <v>0</v>
      </c>
      <c r="O18" s="306"/>
      <c r="P18" s="386"/>
    </row>
    <row r="19" spans="1:16" ht="35.1" customHeight="1" x14ac:dyDescent="0.45">
      <c r="A19" s="391"/>
      <c r="B19" s="10">
        <v>5</v>
      </c>
      <c r="C19" s="11"/>
      <c r="D19" s="12" t="s">
        <v>597</v>
      </c>
      <c r="E19" s="13"/>
      <c r="F19" s="11"/>
      <c r="G19" s="12" t="s">
        <v>598</v>
      </c>
      <c r="H19" s="13"/>
      <c r="I19" s="11"/>
      <c r="J19" s="12" t="s">
        <v>598</v>
      </c>
      <c r="K19" s="14"/>
      <c r="L19" s="15">
        <f t="shared" si="0"/>
        <v>0</v>
      </c>
      <c r="M19" s="12" t="s">
        <v>598</v>
      </c>
      <c r="N19" s="14">
        <f t="shared" si="1"/>
        <v>0</v>
      </c>
      <c r="O19" s="306"/>
      <c r="P19" s="386"/>
    </row>
    <row r="20" spans="1:16" ht="35.1" customHeight="1" thickBot="1" x14ac:dyDescent="0.5">
      <c r="A20" s="392"/>
      <c r="B20" s="16">
        <v>6</v>
      </c>
      <c r="C20" s="11"/>
      <c r="D20" s="17" t="s">
        <v>597</v>
      </c>
      <c r="E20" s="18"/>
      <c r="F20" s="11"/>
      <c r="G20" s="17" t="s">
        <v>598</v>
      </c>
      <c r="H20" s="18"/>
      <c r="I20" s="11"/>
      <c r="J20" s="17" t="s">
        <v>598</v>
      </c>
      <c r="K20" s="19"/>
      <c r="L20" s="20">
        <f t="shared" si="0"/>
        <v>0</v>
      </c>
      <c r="M20" s="17" t="s">
        <v>598</v>
      </c>
      <c r="N20" s="19">
        <f t="shared" si="1"/>
        <v>0</v>
      </c>
      <c r="O20" s="310"/>
      <c r="P20" s="379"/>
    </row>
    <row r="21" spans="1:16" ht="35.1" customHeight="1" thickTop="1" x14ac:dyDescent="0.45">
      <c r="A21" s="312" t="s">
        <v>599</v>
      </c>
      <c r="B21" s="313"/>
      <c r="C21" s="21">
        <f>SUM(C15:C20)</f>
        <v>0</v>
      </c>
      <c r="D21" s="22" t="s">
        <v>597</v>
      </c>
      <c r="E21" s="23">
        <f>SUM(E15:E20)</f>
        <v>0</v>
      </c>
      <c r="F21" s="21">
        <f>SUM(F15:F20)</f>
        <v>0</v>
      </c>
      <c r="G21" s="22" t="s">
        <v>598</v>
      </c>
      <c r="H21" s="23">
        <f>SUM(H15:H20)</f>
        <v>0</v>
      </c>
      <c r="I21" s="21">
        <f>SUM(I15:I20)</f>
        <v>0</v>
      </c>
      <c r="J21" s="22" t="s">
        <v>598</v>
      </c>
      <c r="K21" s="24">
        <f>SUM(K15:K20)</f>
        <v>0</v>
      </c>
      <c r="L21" s="25">
        <f t="shared" si="0"/>
        <v>0</v>
      </c>
      <c r="M21" s="22" t="s">
        <v>598</v>
      </c>
      <c r="N21" s="26">
        <f t="shared" si="1"/>
        <v>0</v>
      </c>
      <c r="O21" s="388"/>
      <c r="P21" s="389"/>
    </row>
    <row r="22" spans="1:16" ht="13.5" customHeight="1" x14ac:dyDescent="0.45">
      <c r="A22" s="27"/>
      <c r="B22" s="27"/>
      <c r="C22" s="2"/>
      <c r="D22" s="28"/>
      <c r="E22" s="2"/>
      <c r="F22" s="2"/>
      <c r="G22" s="28"/>
      <c r="H22" s="2"/>
      <c r="I22" s="2"/>
      <c r="J22" s="28"/>
      <c r="K22" s="2"/>
      <c r="L22" s="2"/>
      <c r="M22" s="28"/>
      <c r="N22" s="2">
        <f>SUM(E22,H22,K22)</f>
        <v>0</v>
      </c>
      <c r="O22" s="2"/>
      <c r="P22" s="2"/>
    </row>
    <row r="23" spans="1:16" ht="35.1" customHeight="1" x14ac:dyDescent="0.45">
      <c r="A23" s="390" t="s">
        <v>600</v>
      </c>
      <c r="B23" s="9">
        <v>1</v>
      </c>
      <c r="C23" s="247"/>
      <c r="D23" s="29" t="s">
        <v>598</v>
      </c>
      <c r="E23" s="30"/>
      <c r="F23" s="247"/>
      <c r="G23" s="29" t="s">
        <v>598</v>
      </c>
      <c r="H23" s="30"/>
      <c r="I23" s="247"/>
      <c r="J23" s="29" t="s">
        <v>598</v>
      </c>
      <c r="K23" s="31"/>
      <c r="L23" s="32">
        <f>SUM(C23,F23,I23)</f>
        <v>0</v>
      </c>
      <c r="M23" s="29" t="s">
        <v>598</v>
      </c>
      <c r="N23" s="33">
        <f t="shared" si="1"/>
        <v>0</v>
      </c>
      <c r="O23" s="393"/>
      <c r="P23" s="394"/>
    </row>
    <row r="24" spans="1:16" ht="35.1" customHeight="1" x14ac:dyDescent="0.45">
      <c r="A24" s="391"/>
      <c r="B24" s="10">
        <v>2</v>
      </c>
      <c r="C24" s="11"/>
      <c r="D24" s="12" t="s">
        <v>598</v>
      </c>
      <c r="E24" s="34"/>
      <c r="F24" s="11"/>
      <c r="G24" s="12" t="s">
        <v>598</v>
      </c>
      <c r="H24" s="34"/>
      <c r="I24" s="11"/>
      <c r="J24" s="12" t="s">
        <v>598</v>
      </c>
      <c r="K24" s="35"/>
      <c r="L24" s="36">
        <f t="shared" ref="L24:L26" si="2">SUM(C24,F24,I24)</f>
        <v>0</v>
      </c>
      <c r="M24" s="12" t="s">
        <v>598</v>
      </c>
      <c r="N24" s="35">
        <f t="shared" si="1"/>
        <v>0</v>
      </c>
      <c r="O24" s="306"/>
      <c r="P24" s="386"/>
    </row>
    <row r="25" spans="1:16" ht="35.1" customHeight="1" thickBot="1" x14ac:dyDescent="0.5">
      <c r="A25" s="392"/>
      <c r="B25" s="16">
        <v>3</v>
      </c>
      <c r="C25" s="11"/>
      <c r="D25" s="28" t="s">
        <v>598</v>
      </c>
      <c r="E25" s="37"/>
      <c r="F25" s="11"/>
      <c r="G25" s="28" t="s">
        <v>598</v>
      </c>
      <c r="H25" s="37"/>
      <c r="I25" s="11"/>
      <c r="J25" s="28" t="s">
        <v>598</v>
      </c>
      <c r="K25" s="38"/>
      <c r="L25" s="39">
        <f t="shared" si="2"/>
        <v>0</v>
      </c>
      <c r="M25" s="28" t="s">
        <v>598</v>
      </c>
      <c r="N25" s="38">
        <f t="shared" si="1"/>
        <v>0</v>
      </c>
      <c r="O25" s="310"/>
      <c r="P25" s="379"/>
    </row>
    <row r="26" spans="1:16" ht="35.1" customHeight="1" thickTop="1" x14ac:dyDescent="0.45">
      <c r="A26" s="312" t="s">
        <v>599</v>
      </c>
      <c r="B26" s="313"/>
      <c r="C26" s="40">
        <f>SUM(C23:C25)</f>
        <v>0</v>
      </c>
      <c r="D26" s="22" t="s">
        <v>598</v>
      </c>
      <c r="E26" s="41">
        <f>SUM(E23:E25)</f>
        <v>0</v>
      </c>
      <c r="F26" s="40">
        <f>SUM(F23:F25)</f>
        <v>0</v>
      </c>
      <c r="G26" s="22" t="s">
        <v>598</v>
      </c>
      <c r="H26" s="41">
        <f>SUM(H23:H25)</f>
        <v>0</v>
      </c>
      <c r="I26" s="40">
        <f>SUM(I23:I25)</f>
        <v>0</v>
      </c>
      <c r="J26" s="22" t="s">
        <v>598</v>
      </c>
      <c r="K26" s="42">
        <f>SUM(K23:K25)</f>
        <v>0</v>
      </c>
      <c r="L26" s="43">
        <f t="shared" si="2"/>
        <v>0</v>
      </c>
      <c r="M26" s="22" t="s">
        <v>598</v>
      </c>
      <c r="N26" s="44">
        <f t="shared" si="1"/>
        <v>0</v>
      </c>
      <c r="O26" s="388"/>
      <c r="P26" s="389"/>
    </row>
    <row r="28" spans="1:16" ht="18.75" customHeight="1" x14ac:dyDescent="0.45">
      <c r="A28" s="396" t="s">
        <v>601</v>
      </c>
      <c r="B28" s="397" t="s">
        <v>602</v>
      </c>
      <c r="C28" s="398"/>
      <c r="D28" s="398"/>
      <c r="E28" s="400" t="s">
        <v>597</v>
      </c>
      <c r="F28" s="398" t="s">
        <v>665</v>
      </c>
      <c r="G28" s="398"/>
      <c r="H28" s="398"/>
      <c r="I28" s="402"/>
      <c r="J28" s="404" t="s">
        <v>603</v>
      </c>
      <c r="K28" s="405"/>
      <c r="L28" s="405"/>
      <c r="M28" s="405"/>
      <c r="N28" s="405"/>
    </row>
    <row r="29" spans="1:16" x14ac:dyDescent="0.45">
      <c r="A29" s="396"/>
      <c r="B29" s="399"/>
      <c r="C29" s="271"/>
      <c r="D29" s="271"/>
      <c r="E29" s="401"/>
      <c r="F29" s="271"/>
      <c r="G29" s="271"/>
      <c r="H29" s="271"/>
      <c r="I29" s="403"/>
      <c r="J29" s="404"/>
      <c r="K29" s="405"/>
      <c r="L29" s="405"/>
      <c r="M29" s="405"/>
      <c r="N29" s="405"/>
    </row>
  </sheetData>
  <mergeCells count="40">
    <mergeCell ref="A28:A29"/>
    <mergeCell ref="B28:D29"/>
    <mergeCell ref="E28:E29"/>
    <mergeCell ref="F28:I29"/>
    <mergeCell ref="J28:N29"/>
    <mergeCell ref="O19:P19"/>
    <mergeCell ref="J7:K7"/>
    <mergeCell ref="L7:O7"/>
    <mergeCell ref="A26:B26"/>
    <mergeCell ref="O26:P26"/>
    <mergeCell ref="A21:B21"/>
    <mergeCell ref="O21:P21"/>
    <mergeCell ref="A23:A25"/>
    <mergeCell ref="O23:P23"/>
    <mergeCell ref="O24:P24"/>
    <mergeCell ref="O25:P25"/>
    <mergeCell ref="A15:A20"/>
    <mergeCell ref="I5:J5"/>
    <mergeCell ref="K5:P5"/>
    <mergeCell ref="O20:P20"/>
    <mergeCell ref="A9:O9"/>
    <mergeCell ref="A11:O11"/>
    <mergeCell ref="A13:B14"/>
    <mergeCell ref="C13:K13"/>
    <mergeCell ref="L13:N14"/>
    <mergeCell ref="O13:P14"/>
    <mergeCell ref="C14:E14"/>
    <mergeCell ref="F14:H14"/>
    <mergeCell ref="I14:K14"/>
    <mergeCell ref="O15:P15"/>
    <mergeCell ref="O16:P16"/>
    <mergeCell ref="O17:P17"/>
    <mergeCell ref="O18:P18"/>
    <mergeCell ref="C6:D6"/>
    <mergeCell ref="E6:H6"/>
    <mergeCell ref="C7:D7"/>
    <mergeCell ref="E7:H7"/>
    <mergeCell ref="A3:H3"/>
    <mergeCell ref="C5:E5"/>
    <mergeCell ref="F5:G5"/>
  </mergeCells>
  <phoneticPr fontId="1"/>
  <dataValidations count="1">
    <dataValidation type="whole" allowBlank="1" showInputMessage="1" showErrorMessage="1" sqref="C15:C20 F15:F20 I15:I20 C23:C25 F23:F25 I23:I25" xr:uid="{1E036F57-CE56-4C6D-A17A-F0D3FE1A12EF}">
      <formula1>0</formula1>
      <formula2>500</formula2>
    </dataValidation>
  </dataValidations>
  <printOptions horizontalCentered="1"/>
  <pageMargins left="0.39370078740157483" right="0.39370078740157483" top="0.39370078740157483" bottom="0.3937007874015748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51F79-D159-42E3-B9E9-F2AFADBF2BBB}">
  <sheetPr>
    <tabColor rgb="FFFF0000"/>
  </sheetPr>
  <dimension ref="A2:Y80"/>
  <sheetViews>
    <sheetView workbookViewId="0">
      <selection activeCell="Y7" sqref="Y7"/>
    </sheetView>
  </sheetViews>
  <sheetFormatPr defaultColWidth="8.69921875" defaultRowHeight="13.2" x14ac:dyDescent="0.45"/>
  <cols>
    <col min="1" max="2" width="8.59765625" style="47" customWidth="1"/>
    <col min="3" max="3" width="2.19921875" style="47" customWidth="1"/>
    <col min="4" max="4" width="4.3984375" style="47" customWidth="1"/>
    <col min="5" max="5" width="6.69921875" style="47" customWidth="1"/>
    <col min="6" max="6" width="8.19921875" style="47" customWidth="1"/>
    <col min="7" max="7" width="8.3984375" style="47" customWidth="1"/>
    <col min="8" max="10" width="5.19921875" style="47" customWidth="1"/>
    <col min="11" max="12" width="4.3984375" style="47" customWidth="1"/>
    <col min="13" max="13" width="4.69921875" style="47" customWidth="1"/>
    <col min="14" max="14" width="4.09765625" style="47" customWidth="1"/>
    <col min="15" max="15" width="4.19921875" style="47" customWidth="1"/>
    <col min="16" max="20" width="5.19921875" style="47" customWidth="1"/>
    <col min="21" max="21" width="3.69921875" style="47" customWidth="1"/>
    <col min="22" max="22" width="2.59765625" style="47" customWidth="1"/>
    <col min="23" max="23" width="8.69921875" style="47"/>
    <col min="24" max="24" width="9.3984375" style="47" bestFit="1" customWidth="1"/>
    <col min="25" max="16384" width="8.69921875" style="47"/>
  </cols>
  <sheetData>
    <row r="2" spans="4:24" ht="13.8" thickBot="1" x14ac:dyDescent="0.5">
      <c r="E2" s="119"/>
      <c r="F2" s="119"/>
    </row>
    <row r="3" spans="4:24" ht="34.200000000000003" customHeight="1" x14ac:dyDescent="0.45">
      <c r="D3" s="49"/>
      <c r="E3" s="120" t="s">
        <v>637</v>
      </c>
      <c r="F3" s="121"/>
      <c r="G3" s="122"/>
      <c r="H3" s="122"/>
      <c r="I3" s="123"/>
      <c r="J3" s="117"/>
      <c r="K3" s="117"/>
      <c r="L3" s="117"/>
      <c r="M3" s="117"/>
      <c r="N3" s="117"/>
      <c r="O3" s="117"/>
      <c r="P3" s="117"/>
      <c r="Q3" s="117"/>
      <c r="R3" s="117"/>
      <c r="S3" s="117"/>
      <c r="T3" s="117"/>
      <c r="U3" s="99"/>
    </row>
    <row r="4" spans="4:24" ht="22.8" customHeight="1" x14ac:dyDescent="0.45">
      <c r="D4" s="50"/>
      <c r="E4" s="120"/>
      <c r="F4" s="488" t="s">
        <v>765</v>
      </c>
      <c r="G4" s="489"/>
      <c r="H4" s="489"/>
      <c r="I4" s="488"/>
      <c r="J4" s="488"/>
      <c r="K4" s="488"/>
      <c r="L4" s="488"/>
      <c r="M4" s="490"/>
      <c r="N4" s="490"/>
      <c r="O4" s="490"/>
      <c r="P4" s="490"/>
      <c r="Q4" s="487"/>
      <c r="R4" s="487"/>
      <c r="S4" s="487"/>
      <c r="T4" s="487"/>
      <c r="U4" s="116"/>
    </row>
    <row r="5" spans="4:24" ht="22.2" customHeight="1" x14ac:dyDescent="0.45">
      <c r="D5" s="50"/>
      <c r="E5" s="47">
        <v>1</v>
      </c>
      <c r="F5" s="127" t="s">
        <v>638</v>
      </c>
      <c r="G5" s="124"/>
      <c r="H5" s="124"/>
      <c r="I5" s="125"/>
      <c r="J5" s="125"/>
      <c r="K5" s="125"/>
      <c r="L5" s="125"/>
      <c r="M5" s="125"/>
      <c r="N5" s="125"/>
      <c r="O5" s="125"/>
      <c r="P5" s="125"/>
      <c r="Q5" s="125"/>
      <c r="R5" s="125"/>
      <c r="S5" s="125"/>
      <c r="T5" s="125"/>
      <c r="U5" s="126"/>
    </row>
    <row r="6" spans="4:24" ht="22.2" customHeight="1" x14ac:dyDescent="0.45">
      <c r="D6" s="50"/>
      <c r="F6" s="96" t="s">
        <v>641</v>
      </c>
      <c r="I6" s="118"/>
      <c r="J6" s="118"/>
      <c r="K6" s="118"/>
      <c r="L6" s="118"/>
      <c r="M6" s="118"/>
      <c r="N6" s="118"/>
      <c r="O6" s="118"/>
      <c r="P6" s="118"/>
      <c r="Q6" s="118"/>
      <c r="R6" s="118"/>
      <c r="S6" s="118"/>
      <c r="T6" s="118"/>
      <c r="U6" s="116"/>
    </row>
    <row r="7" spans="4:24" ht="22.2" customHeight="1" x14ac:dyDescent="0.45">
      <c r="D7" s="50"/>
      <c r="E7" s="47">
        <v>2</v>
      </c>
      <c r="G7" s="128" t="s">
        <v>639</v>
      </c>
      <c r="H7" s="128"/>
      <c r="I7" s="128"/>
      <c r="J7" s="128"/>
      <c r="U7" s="116"/>
    </row>
    <row r="8" spans="4:24" ht="22.2" customHeight="1" thickBot="1" x14ac:dyDescent="0.5">
      <c r="D8" s="129"/>
      <c r="E8" s="119"/>
      <c r="F8" s="119" t="s">
        <v>640</v>
      </c>
      <c r="G8" s="130"/>
      <c r="H8" s="130"/>
      <c r="I8" s="130"/>
      <c r="J8" s="130"/>
      <c r="K8" s="119"/>
      <c r="L8" s="119"/>
      <c r="M8" s="119"/>
      <c r="N8" s="119"/>
      <c r="O8" s="119"/>
      <c r="P8" s="119"/>
      <c r="Q8" s="119"/>
      <c r="R8" s="119"/>
      <c r="S8" s="119"/>
      <c r="T8" s="119"/>
      <c r="U8" s="131"/>
    </row>
    <row r="9" spans="4:24" ht="22.2" customHeight="1" x14ac:dyDescent="0.45">
      <c r="D9" s="50"/>
      <c r="G9" s="128"/>
      <c r="H9" s="128"/>
      <c r="I9" s="128"/>
      <c r="J9" s="128"/>
      <c r="U9" s="116"/>
    </row>
    <row r="10" spans="4:24" ht="21.6" customHeight="1" x14ac:dyDescent="0.45">
      <c r="D10" s="50"/>
      <c r="F10" s="96" t="s">
        <v>22</v>
      </c>
      <c r="I10" s="115" t="s">
        <v>587</v>
      </c>
      <c r="J10" s="115"/>
      <c r="K10" s="115"/>
      <c r="L10" s="115"/>
      <c r="M10" s="115"/>
      <c r="N10" s="115"/>
      <c r="O10" s="115"/>
      <c r="P10" s="115"/>
      <c r="Q10" s="115"/>
      <c r="R10" s="115"/>
      <c r="S10" s="115"/>
      <c r="T10" s="115"/>
      <c r="U10" s="116"/>
    </row>
    <row r="11" spans="4:24" ht="20.399999999999999" customHeight="1" x14ac:dyDescent="0.45">
      <c r="D11" s="50"/>
      <c r="F11" s="96"/>
      <c r="G11" s="103" t="s">
        <v>757</v>
      </c>
      <c r="I11" s="100"/>
      <c r="J11" s="97"/>
      <c r="K11" s="97"/>
      <c r="L11" s="97"/>
      <c r="M11" s="97"/>
      <c r="N11" s="97"/>
      <c r="O11" s="97"/>
      <c r="P11" s="97"/>
      <c r="Q11" s="97"/>
      <c r="R11" s="97"/>
      <c r="S11" s="97"/>
      <c r="T11" s="97"/>
      <c r="U11" s="98"/>
    </row>
    <row r="12" spans="4:24" ht="20.399999999999999" customHeight="1" x14ac:dyDescent="0.45">
      <c r="D12" s="50"/>
      <c r="F12" s="96"/>
      <c r="G12" s="102" t="s">
        <v>620</v>
      </c>
      <c r="I12" s="101"/>
      <c r="J12" s="97"/>
      <c r="K12" s="97"/>
      <c r="L12" s="97"/>
      <c r="M12" s="97"/>
      <c r="N12" s="97"/>
      <c r="O12" s="97"/>
      <c r="P12" s="97"/>
      <c r="Q12" s="97"/>
      <c r="R12" s="97"/>
      <c r="S12" s="97"/>
      <c r="T12" s="97"/>
      <c r="U12" s="98"/>
      <c r="X12" s="95"/>
    </row>
    <row r="13" spans="4:24" s="104" customFormat="1" ht="15" customHeight="1" x14ac:dyDescent="0.45">
      <c r="D13" s="105"/>
      <c r="F13" s="106"/>
      <c r="G13" s="101"/>
      <c r="H13" s="104" t="s">
        <v>758</v>
      </c>
      <c r="I13" s="101"/>
      <c r="J13" s="107"/>
      <c r="K13" s="107"/>
      <c r="L13" s="107"/>
      <c r="M13" s="107"/>
      <c r="N13" s="107"/>
      <c r="O13" s="107"/>
      <c r="P13" s="107"/>
      <c r="Q13" s="107"/>
      <c r="R13" s="107"/>
      <c r="S13" s="107"/>
      <c r="T13" s="107"/>
      <c r="U13" s="108"/>
      <c r="X13" s="95"/>
    </row>
    <row r="14" spans="4:24" ht="4.8" customHeight="1" x14ac:dyDescent="0.45">
      <c r="D14" s="50"/>
      <c r="F14" s="96"/>
      <c r="G14" s="102"/>
      <c r="I14" s="101"/>
      <c r="J14" s="97"/>
      <c r="K14" s="97"/>
      <c r="L14" s="97"/>
      <c r="M14" s="97"/>
      <c r="N14" s="97"/>
      <c r="O14" s="97"/>
      <c r="P14" s="97"/>
      <c r="Q14" s="97"/>
      <c r="R14" s="97"/>
      <c r="S14" s="97"/>
      <c r="T14" s="97"/>
      <c r="U14" s="98"/>
    </row>
    <row r="15" spans="4:24" ht="29.4" customHeight="1" x14ac:dyDescent="0.45">
      <c r="D15" s="50"/>
      <c r="E15" s="90" t="s">
        <v>21</v>
      </c>
      <c r="F15" s="51" t="s">
        <v>15</v>
      </c>
      <c r="G15" s="52"/>
      <c r="H15" s="47" t="s">
        <v>759</v>
      </c>
      <c r="U15" s="53"/>
    </row>
    <row r="16" spans="4:24" ht="6" customHeight="1" x14ac:dyDescent="0.45">
      <c r="D16" s="50"/>
      <c r="E16" s="90"/>
      <c r="F16" s="51"/>
      <c r="U16" s="53"/>
    </row>
    <row r="17" spans="1:25" ht="29.4" customHeight="1" x14ac:dyDescent="0.45">
      <c r="D17" s="50"/>
      <c r="E17" s="90" t="s">
        <v>20</v>
      </c>
      <c r="F17" s="54" t="s">
        <v>25</v>
      </c>
      <c r="G17" s="55"/>
      <c r="H17" s="47" t="s">
        <v>737</v>
      </c>
      <c r="U17" s="53"/>
      <c r="Y17" s="56"/>
    </row>
    <row r="18" spans="1:25" ht="13.8" customHeight="1" x14ac:dyDescent="0.45">
      <c r="D18" s="50"/>
      <c r="E18" s="90"/>
      <c r="F18" s="54"/>
      <c r="G18" s="57"/>
      <c r="H18" s="93" t="s">
        <v>611</v>
      </c>
      <c r="U18" s="53"/>
      <c r="Y18" s="56"/>
    </row>
    <row r="19" spans="1:25" ht="15.6" customHeight="1" x14ac:dyDescent="0.45">
      <c r="D19" s="50"/>
      <c r="E19" s="90"/>
      <c r="G19" s="57"/>
      <c r="H19" s="486" t="s">
        <v>763</v>
      </c>
      <c r="I19" s="485"/>
      <c r="J19" s="485"/>
      <c r="K19" s="485"/>
      <c r="L19" s="485"/>
      <c r="M19" s="485"/>
      <c r="N19" s="485"/>
      <c r="O19" s="485"/>
      <c r="P19" s="485"/>
      <c r="Q19" s="485"/>
      <c r="R19" s="485"/>
      <c r="U19" s="53"/>
    </row>
    <row r="20" spans="1:25" ht="15.6" customHeight="1" x14ac:dyDescent="0.45">
      <c r="D20" s="50"/>
      <c r="E20" s="90"/>
      <c r="G20" s="57"/>
      <c r="H20" s="486" t="s">
        <v>764</v>
      </c>
      <c r="I20" s="485"/>
      <c r="J20" s="485"/>
      <c r="K20" s="485"/>
      <c r="L20" s="485"/>
      <c r="M20" s="485"/>
      <c r="N20" s="485"/>
      <c r="O20" s="485"/>
      <c r="P20" s="485"/>
      <c r="Q20" s="485"/>
      <c r="R20" s="485"/>
      <c r="U20" s="53"/>
    </row>
    <row r="21" spans="1:25" ht="29.4" customHeight="1" x14ac:dyDescent="0.45">
      <c r="D21" s="50"/>
      <c r="E21" s="90" t="s">
        <v>19</v>
      </c>
      <c r="F21" s="58" t="s">
        <v>24</v>
      </c>
      <c r="G21" s="59"/>
      <c r="H21" s="47" t="s">
        <v>738</v>
      </c>
      <c r="U21" s="53"/>
    </row>
    <row r="22" spans="1:25" ht="19.2" customHeight="1" x14ac:dyDescent="0.45">
      <c r="D22" s="50"/>
      <c r="E22" s="90"/>
      <c r="H22" s="60" t="s">
        <v>739</v>
      </c>
      <c r="U22" s="53"/>
    </row>
    <row r="23" spans="1:25" ht="19.2" customHeight="1" x14ac:dyDescent="0.45">
      <c r="D23" s="50"/>
      <c r="E23" s="90"/>
      <c r="H23" s="61" t="s">
        <v>605</v>
      </c>
      <c r="U23" s="53"/>
    </row>
    <row r="24" spans="1:25" ht="29.4" customHeight="1" x14ac:dyDescent="0.45">
      <c r="D24" s="50"/>
      <c r="E24" s="90" t="s">
        <v>18</v>
      </c>
      <c r="F24" s="62" t="s">
        <v>14</v>
      </c>
      <c r="G24" s="63"/>
      <c r="H24" s="47" t="s">
        <v>17</v>
      </c>
      <c r="U24" s="53"/>
    </row>
    <row r="25" spans="1:25" ht="7.2" customHeight="1" x14ac:dyDescent="0.45">
      <c r="D25" s="50"/>
      <c r="E25" s="90"/>
      <c r="U25" s="53"/>
      <c r="X25" s="109"/>
    </row>
    <row r="26" spans="1:25" ht="29.4" customHeight="1" x14ac:dyDescent="0.45">
      <c r="D26" s="50"/>
      <c r="E26" s="90" t="s">
        <v>16</v>
      </c>
      <c r="F26" s="58" t="s">
        <v>10</v>
      </c>
      <c r="G26" s="64"/>
      <c r="H26" s="47" t="s">
        <v>612</v>
      </c>
      <c r="U26" s="53"/>
    </row>
    <row r="27" spans="1:25" ht="18.600000000000001" customHeight="1" x14ac:dyDescent="0.45">
      <c r="D27" s="50"/>
      <c r="H27" s="94" t="s">
        <v>613</v>
      </c>
      <c r="U27" s="53"/>
    </row>
    <row r="28" spans="1:25" ht="18.600000000000001" customHeight="1" x14ac:dyDescent="0.45">
      <c r="D28" s="50"/>
      <c r="H28" s="93" t="s">
        <v>616</v>
      </c>
      <c r="Q28" s="65" t="s">
        <v>617</v>
      </c>
      <c r="U28" s="53"/>
    </row>
    <row r="29" spans="1:25" x14ac:dyDescent="0.45">
      <c r="D29" s="50"/>
      <c r="H29" s="93" t="s">
        <v>619</v>
      </c>
      <c r="I29" s="65"/>
      <c r="J29" s="65"/>
      <c r="N29" s="62"/>
      <c r="O29" s="65" t="s">
        <v>618</v>
      </c>
      <c r="U29" s="53"/>
    </row>
    <row r="30" spans="1:25" ht="27.75" customHeight="1" x14ac:dyDescent="0.45">
      <c r="D30" s="50" t="s">
        <v>636</v>
      </c>
      <c r="N30" s="432" t="s">
        <v>667</v>
      </c>
      <c r="O30" s="432"/>
      <c r="P30" s="433" t="str">
        <f>VLOOKUP(H31,学校番号一覧!A:E,5,0)</f>
        <v>028-670-1206</v>
      </c>
      <c r="Q30" s="433"/>
      <c r="R30" s="433"/>
      <c r="S30" s="433"/>
      <c r="T30" s="46"/>
      <c r="U30" s="53"/>
    </row>
    <row r="31" spans="1:25" ht="30" customHeight="1" x14ac:dyDescent="0.45">
      <c r="D31" s="66" t="s">
        <v>15</v>
      </c>
      <c r="E31" s="428" t="s">
        <v>604</v>
      </c>
      <c r="F31" s="428"/>
      <c r="G31" s="67" t="s">
        <v>25</v>
      </c>
      <c r="H31" s="429">
        <v>25</v>
      </c>
      <c r="I31" s="430"/>
      <c r="J31" s="337" t="s">
        <v>24</v>
      </c>
      <c r="K31" s="338"/>
      <c r="L31" s="431" t="s">
        <v>26</v>
      </c>
      <c r="M31" s="431"/>
      <c r="N31" s="418" t="s">
        <v>14</v>
      </c>
      <c r="O31" s="419"/>
      <c r="P31" s="68">
        <v>10</v>
      </c>
      <c r="Q31" s="69" t="s">
        <v>13</v>
      </c>
      <c r="R31" s="70">
        <v>1</v>
      </c>
      <c r="S31" s="71" t="s">
        <v>12</v>
      </c>
      <c r="U31" s="53"/>
    </row>
    <row r="32" spans="1:25" ht="30" customHeight="1" x14ac:dyDescent="0.45">
      <c r="A32" s="112" t="s">
        <v>627</v>
      </c>
      <c r="B32" s="113" t="s">
        <v>628</v>
      </c>
      <c r="D32" s="66" t="s">
        <v>11</v>
      </c>
      <c r="E32" s="346" t="str">
        <f>IF(H31="","",(VLOOKUP(H31,学校番号一覧!A:C,3,0)))</f>
        <v>宇河</v>
      </c>
      <c r="F32" s="346"/>
      <c r="G32" s="67" t="s">
        <v>586</v>
      </c>
      <c r="H32" s="347" t="str">
        <f>IF(H31="","",VLOOKUP(H31,学校番号一覧!A:B,2,0))</f>
        <v>宇都宮市清原中央小学校</v>
      </c>
      <c r="I32" s="348"/>
      <c r="J32" s="348"/>
      <c r="K32" s="348"/>
      <c r="L32" s="348"/>
      <c r="M32" s="349"/>
      <c r="N32" s="350" t="s">
        <v>10</v>
      </c>
      <c r="O32" s="350"/>
      <c r="P32" s="420"/>
      <c r="Q32" s="420"/>
      <c r="R32" s="420"/>
      <c r="S32" s="420"/>
      <c r="T32" s="234"/>
      <c r="U32" s="53"/>
    </row>
    <row r="33" spans="1:23" ht="3.75" customHeight="1" thickBot="1" x14ac:dyDescent="0.5">
      <c r="D33" s="72"/>
      <c r="E33" s="73"/>
      <c r="F33" s="73"/>
      <c r="G33" s="74"/>
      <c r="H33" s="74"/>
      <c r="I33" s="74"/>
      <c r="J33" s="74"/>
      <c r="K33" s="74"/>
      <c r="L33" s="75"/>
      <c r="M33" s="76"/>
      <c r="N33" s="76"/>
      <c r="O33" s="77"/>
      <c r="P33" s="77"/>
      <c r="Q33" s="77"/>
      <c r="R33" s="77"/>
      <c r="S33" s="77"/>
      <c r="T33" s="77"/>
      <c r="U33" s="78"/>
    </row>
    <row r="34" spans="1:23" ht="21.9" customHeight="1" x14ac:dyDescent="0.45">
      <c r="A34" s="111" t="s">
        <v>626</v>
      </c>
      <c r="B34" s="114" t="s">
        <v>626</v>
      </c>
      <c r="D34" s="79" t="s">
        <v>9</v>
      </c>
      <c r="E34" s="434" t="s">
        <v>8</v>
      </c>
      <c r="F34" s="374"/>
      <c r="G34" s="435"/>
      <c r="H34" s="436" t="s">
        <v>7</v>
      </c>
      <c r="I34" s="437"/>
      <c r="J34" s="438"/>
      <c r="K34" s="80" t="s">
        <v>9</v>
      </c>
      <c r="L34" s="437" t="s">
        <v>8</v>
      </c>
      <c r="M34" s="437"/>
      <c r="N34" s="437"/>
      <c r="O34" s="437"/>
      <c r="P34" s="439"/>
      <c r="Q34" s="436" t="s">
        <v>7</v>
      </c>
      <c r="R34" s="437"/>
      <c r="S34" s="439"/>
      <c r="T34" s="46"/>
      <c r="W34" s="60"/>
    </row>
    <row r="35" spans="1:23" ht="23.4" customHeight="1" x14ac:dyDescent="0.45">
      <c r="A35" s="111">
        <v>1</v>
      </c>
      <c r="B35" s="114">
        <v>26</v>
      </c>
      <c r="D35" s="67">
        <v>1</v>
      </c>
      <c r="E35" s="347" t="str">
        <f>IF(A35="","",(VLOOKUP(A35,生徒名簿表!B:C,2,0)))</f>
        <v>教育太郎1</v>
      </c>
      <c r="F35" s="348"/>
      <c r="G35" s="349"/>
      <c r="H35" s="84" t="s">
        <v>6</v>
      </c>
      <c r="I35" s="81" t="s">
        <v>5</v>
      </c>
      <c r="J35" s="82" t="str">
        <f>IF(A35="","",(VLOOKUP(A35,生徒名簿表!B:D,3,0)))</f>
        <v>入</v>
      </c>
      <c r="K35" s="83">
        <v>26</v>
      </c>
      <c r="L35" s="348" t="e">
        <f>IF(B35="","",(VLOOKUP(B35,生徒名簿表!B:C,2,0)))</f>
        <v>#N/A</v>
      </c>
      <c r="M35" s="348"/>
      <c r="N35" s="348"/>
      <c r="O35" s="348"/>
      <c r="P35" s="349"/>
      <c r="Q35" s="84" t="s">
        <v>6</v>
      </c>
      <c r="R35" s="81" t="s">
        <v>5</v>
      </c>
      <c r="S35" s="82" t="e">
        <f>IF(B35="","",(VLOOKUP(B35,生徒名簿表!B:D,3,0)))</f>
        <v>#N/A</v>
      </c>
      <c r="T35" s="86"/>
      <c r="W35" s="86"/>
    </row>
    <row r="36" spans="1:23" ht="23.4" customHeight="1" x14ac:dyDescent="0.45">
      <c r="A36" s="111">
        <v>2</v>
      </c>
      <c r="B36" s="114">
        <v>27</v>
      </c>
      <c r="D36" s="67">
        <v>2</v>
      </c>
      <c r="E36" s="440" t="str">
        <f>IF(A36="","",(VLOOKUP(A36,生徒名簿表!B:C,2,0)))</f>
        <v>教育太郎2</v>
      </c>
      <c r="F36" s="441"/>
      <c r="G36" s="442"/>
      <c r="H36" s="84" t="s">
        <v>6</v>
      </c>
      <c r="I36" s="81" t="s">
        <v>5</v>
      </c>
      <c r="J36" s="82">
        <f>IF(A36="","",(VLOOKUP(A36,生徒名簿表!B:D,3,0)))</f>
        <v>0</v>
      </c>
      <c r="K36" s="83">
        <v>27</v>
      </c>
      <c r="L36" s="348" t="e">
        <f>IF(B36="","",(VLOOKUP(B36,生徒名簿表!B:C,2,0)))</f>
        <v>#N/A</v>
      </c>
      <c r="M36" s="348"/>
      <c r="N36" s="348"/>
      <c r="O36" s="348"/>
      <c r="P36" s="349"/>
      <c r="Q36" s="84" t="s">
        <v>6</v>
      </c>
      <c r="R36" s="81" t="s">
        <v>5</v>
      </c>
      <c r="S36" s="82" t="e">
        <f>IF(B36="","",(VLOOKUP(B36,生徒名簿表!B:D,3,0)))</f>
        <v>#N/A</v>
      </c>
      <c r="T36" s="86"/>
    </row>
    <row r="37" spans="1:23" ht="23.4" customHeight="1" x14ac:dyDescent="0.45">
      <c r="A37" s="111"/>
      <c r="B37" s="114"/>
      <c r="D37" s="67">
        <v>3</v>
      </c>
      <c r="E37" s="347" t="str">
        <f>IF(A37="","",(VLOOKUP(A37,生徒名簿表!B:C,2,0)))</f>
        <v/>
      </c>
      <c r="F37" s="348"/>
      <c r="G37" s="349"/>
      <c r="H37" s="84" t="s">
        <v>6</v>
      </c>
      <c r="I37" s="81" t="s">
        <v>5</v>
      </c>
      <c r="J37" s="82" t="str">
        <f>IF(A37="","",(VLOOKUP(A37,生徒名簿表!B:D,3,0)))</f>
        <v/>
      </c>
      <c r="K37" s="83">
        <v>28</v>
      </c>
      <c r="L37" s="348" t="str">
        <f>IF(B37="","",(VLOOKUP(B37,生徒名簿表!B:C,2,0)))</f>
        <v/>
      </c>
      <c r="M37" s="348"/>
      <c r="N37" s="348"/>
      <c r="O37" s="348"/>
      <c r="P37" s="349"/>
      <c r="Q37" s="84" t="s">
        <v>6</v>
      </c>
      <c r="R37" s="81" t="s">
        <v>5</v>
      </c>
      <c r="S37" s="82" t="str">
        <f>IF(B37="","",(VLOOKUP(B37,生徒名簿表!B:D,3,0)))</f>
        <v/>
      </c>
      <c r="T37" s="86"/>
    </row>
    <row r="38" spans="1:23" ht="23.4" customHeight="1" x14ac:dyDescent="0.45">
      <c r="A38" s="111"/>
      <c r="B38" s="114"/>
      <c r="D38" s="67">
        <v>4</v>
      </c>
      <c r="E38" s="347" t="str">
        <f>IF(A38="","",(VLOOKUP(A38,生徒名簿表!B:C,2,0)))</f>
        <v/>
      </c>
      <c r="F38" s="348"/>
      <c r="G38" s="349"/>
      <c r="H38" s="84" t="s">
        <v>6</v>
      </c>
      <c r="I38" s="81" t="s">
        <v>5</v>
      </c>
      <c r="J38" s="82" t="str">
        <f>IF(A38="","",(VLOOKUP(A38,生徒名簿表!B:D,3,0)))</f>
        <v/>
      </c>
      <c r="K38" s="83">
        <v>29</v>
      </c>
      <c r="L38" s="348" t="str">
        <f>IF(B38="","",(VLOOKUP(B38,生徒名簿表!B:C,2,0)))</f>
        <v/>
      </c>
      <c r="M38" s="348"/>
      <c r="N38" s="348"/>
      <c r="O38" s="348"/>
      <c r="P38" s="349"/>
      <c r="Q38" s="84" t="s">
        <v>6</v>
      </c>
      <c r="R38" s="81" t="s">
        <v>5</v>
      </c>
      <c r="S38" s="85" t="str">
        <f>IF(B38="","",(VLOOKUP(B38,生徒名簿表!B:D,3,0)))</f>
        <v/>
      </c>
      <c r="T38" s="86"/>
    </row>
    <row r="39" spans="1:23" ht="6.6" customHeight="1" x14ac:dyDescent="0.45">
      <c r="A39" s="111"/>
      <c r="B39" s="114"/>
      <c r="D39" s="67">
        <v>5</v>
      </c>
      <c r="E39" s="347" t="str">
        <f>IF(A39="","",(VLOOKUP(A39,生徒名簿表!B:C,2,0)))</f>
        <v/>
      </c>
      <c r="F39" s="348"/>
      <c r="G39" s="349"/>
      <c r="H39" s="84" t="s">
        <v>6</v>
      </c>
      <c r="I39" s="81" t="s">
        <v>5</v>
      </c>
      <c r="J39" s="82" t="str">
        <f>IF(A39="","",(VLOOKUP(A39,生徒名簿表!B:D,3,0)))</f>
        <v/>
      </c>
      <c r="K39" s="83">
        <v>30</v>
      </c>
      <c r="L39" s="348" t="str">
        <f>IF(B39="","",(VLOOKUP(B39,生徒名簿表!B:C,2,0)))</f>
        <v/>
      </c>
      <c r="M39" s="348"/>
      <c r="N39" s="348"/>
      <c r="O39" s="348"/>
      <c r="P39" s="349"/>
      <c r="Q39" s="84" t="s">
        <v>6</v>
      </c>
      <c r="R39" s="81" t="s">
        <v>5</v>
      </c>
      <c r="S39" s="85" t="str">
        <f>IF(B39="","",(VLOOKUP(B39,生徒名簿表!B:D,3,0)))</f>
        <v/>
      </c>
      <c r="T39" s="86"/>
      <c r="V39" s="86"/>
    </row>
    <row r="40" spans="1:23" ht="6.6" customHeight="1" x14ac:dyDescent="0.45">
      <c r="A40" s="111"/>
      <c r="B40" s="114"/>
      <c r="D40" s="67">
        <v>6</v>
      </c>
      <c r="E40" s="347" t="str">
        <f>IF(A40="","",(VLOOKUP(A40,生徒名簿表!B:C,2,0)))</f>
        <v/>
      </c>
      <c r="F40" s="348"/>
      <c r="G40" s="349"/>
      <c r="H40" s="84" t="s">
        <v>6</v>
      </c>
      <c r="I40" s="81" t="s">
        <v>5</v>
      </c>
      <c r="J40" s="82" t="str">
        <f>IF(A40="","",(VLOOKUP(A40,生徒名簿表!B:D,3,0)))</f>
        <v/>
      </c>
      <c r="K40" s="83">
        <v>31</v>
      </c>
      <c r="L40" s="348" t="str">
        <f>IF(B40="","",(VLOOKUP(B40,生徒名簿表!B:C,2,0)))</f>
        <v/>
      </c>
      <c r="M40" s="348"/>
      <c r="N40" s="348"/>
      <c r="O40" s="348"/>
      <c r="P40" s="349"/>
      <c r="Q40" s="84" t="s">
        <v>6</v>
      </c>
      <c r="R40" s="81" t="s">
        <v>5</v>
      </c>
      <c r="S40" s="85" t="str">
        <f>IF(B40="","",(VLOOKUP(B40,生徒名簿表!B:D,3,0)))</f>
        <v/>
      </c>
      <c r="T40" s="86"/>
    </row>
    <row r="41" spans="1:23" ht="7.2" customHeight="1" x14ac:dyDescent="0.45">
      <c r="A41" s="111"/>
      <c r="B41" s="114"/>
      <c r="D41" s="67">
        <v>7</v>
      </c>
      <c r="E41" s="347" t="str">
        <f>IF(A41="","",(VLOOKUP(A41,生徒名簿表!B:C,2,0)))</f>
        <v/>
      </c>
      <c r="F41" s="348"/>
      <c r="G41" s="349"/>
      <c r="H41" s="84" t="s">
        <v>6</v>
      </c>
      <c r="I41" s="81" t="s">
        <v>5</v>
      </c>
      <c r="J41" s="82" t="str">
        <f>IF(A41="","",(VLOOKUP(A41,生徒名簿表!B:D,3,0)))</f>
        <v/>
      </c>
      <c r="K41" s="83">
        <v>32</v>
      </c>
      <c r="L41" s="348" t="str">
        <f>IF(B41="","",(VLOOKUP(B41,生徒名簿表!B:C,2,0)))</f>
        <v/>
      </c>
      <c r="M41" s="348"/>
      <c r="N41" s="348"/>
      <c r="O41" s="348"/>
      <c r="P41" s="349"/>
      <c r="Q41" s="84" t="s">
        <v>6</v>
      </c>
      <c r="R41" s="81" t="s">
        <v>5</v>
      </c>
      <c r="S41" s="85" t="str">
        <f>IF(B41="","",(VLOOKUP(B41,生徒名簿表!B:D,3,0)))</f>
        <v/>
      </c>
      <c r="T41" s="86"/>
    </row>
    <row r="42" spans="1:23" ht="7.2" customHeight="1" x14ac:dyDescent="0.45">
      <c r="A42" s="111"/>
      <c r="B42" s="114"/>
      <c r="D42" s="67">
        <v>8</v>
      </c>
      <c r="E42" s="347" t="str">
        <f>IF(A42="","",(VLOOKUP(A42,生徒名簿表!B:C,2,0)))</f>
        <v/>
      </c>
      <c r="F42" s="348"/>
      <c r="G42" s="349"/>
      <c r="H42" s="84" t="s">
        <v>6</v>
      </c>
      <c r="I42" s="81" t="s">
        <v>5</v>
      </c>
      <c r="J42" s="82" t="str">
        <f>IF(A42="","",(VLOOKUP(A42,生徒名簿表!B:D,3,0)))</f>
        <v/>
      </c>
      <c r="K42" s="83">
        <v>33</v>
      </c>
      <c r="L42" s="348" t="str">
        <f>IF(B42="","",(VLOOKUP(B42,生徒名簿表!B:C,2,0)))</f>
        <v/>
      </c>
      <c r="M42" s="348"/>
      <c r="N42" s="348"/>
      <c r="O42" s="348"/>
      <c r="P42" s="349"/>
      <c r="Q42" s="84" t="s">
        <v>6</v>
      </c>
      <c r="R42" s="81" t="s">
        <v>5</v>
      </c>
      <c r="S42" s="85" t="str">
        <f>IF(B42="","",(VLOOKUP(B42,生徒名簿表!B:D,3,0)))</f>
        <v/>
      </c>
      <c r="T42" s="86"/>
    </row>
    <row r="43" spans="1:23" ht="7.2" customHeight="1" x14ac:dyDescent="0.45">
      <c r="A43" s="111"/>
      <c r="B43" s="114"/>
      <c r="D43" s="67">
        <v>9</v>
      </c>
      <c r="E43" s="347" t="str">
        <f>IF(A43="","",(VLOOKUP(A43,生徒名簿表!B:C,2,0)))</f>
        <v/>
      </c>
      <c r="F43" s="348"/>
      <c r="G43" s="349"/>
      <c r="H43" s="84" t="s">
        <v>6</v>
      </c>
      <c r="I43" s="81" t="s">
        <v>5</v>
      </c>
      <c r="J43" s="82" t="str">
        <f>IF(A43="","",(VLOOKUP(A43,生徒名簿表!B:D,3,0)))</f>
        <v/>
      </c>
      <c r="K43" s="83">
        <v>34</v>
      </c>
      <c r="L43" s="348" t="str">
        <f>IF(B43="","",(VLOOKUP(B43,生徒名簿表!B:C,2,0)))</f>
        <v/>
      </c>
      <c r="M43" s="348"/>
      <c r="N43" s="348"/>
      <c r="O43" s="348"/>
      <c r="P43" s="349"/>
      <c r="Q43" s="84" t="s">
        <v>6</v>
      </c>
      <c r="R43" s="81" t="s">
        <v>5</v>
      </c>
      <c r="S43" s="85" t="str">
        <f>IF(B43="","",(VLOOKUP(B43,生徒名簿表!B:D,3,0)))</f>
        <v/>
      </c>
      <c r="T43" s="86"/>
    </row>
    <row r="44" spans="1:23" ht="7.2" customHeight="1" x14ac:dyDescent="0.45">
      <c r="A44" s="111"/>
      <c r="B44" s="114"/>
      <c r="D44" s="67">
        <v>16</v>
      </c>
      <c r="E44" s="347" t="str">
        <f>IF(A44="","",(VLOOKUP(A44,生徒名簿表!B:C,2,0)))</f>
        <v/>
      </c>
      <c r="F44" s="348"/>
      <c r="G44" s="349"/>
      <c r="H44" s="84" t="s">
        <v>6</v>
      </c>
      <c r="I44" s="81" t="s">
        <v>5</v>
      </c>
      <c r="J44" s="82" t="str">
        <f>IF(A44="","",(VLOOKUP(A44,生徒名簿表!B:D,3,0)))</f>
        <v/>
      </c>
      <c r="K44" s="83">
        <v>41</v>
      </c>
      <c r="L44" s="348" t="str">
        <f>IF(B44="","",(VLOOKUP(B44,生徒名簿表!B:C,2,0)))</f>
        <v/>
      </c>
      <c r="M44" s="348"/>
      <c r="N44" s="348"/>
      <c r="O44" s="348"/>
      <c r="P44" s="349"/>
      <c r="Q44" s="84" t="s">
        <v>6</v>
      </c>
      <c r="R44" s="81" t="s">
        <v>5</v>
      </c>
      <c r="S44" s="85" t="str">
        <f>IF(B44="","",(VLOOKUP(B44,生徒名簿表!B:D,3,0)))</f>
        <v/>
      </c>
      <c r="T44" s="86"/>
    </row>
    <row r="45" spans="1:23" ht="7.2" customHeight="1" x14ac:dyDescent="0.45">
      <c r="A45" s="111"/>
      <c r="B45" s="114"/>
      <c r="D45" s="67">
        <v>17</v>
      </c>
      <c r="E45" s="347" t="str">
        <f>IF(A45="","",(VLOOKUP(A45,生徒名簿表!B:C,2,0)))</f>
        <v/>
      </c>
      <c r="F45" s="348"/>
      <c r="G45" s="349"/>
      <c r="H45" s="84" t="s">
        <v>6</v>
      </c>
      <c r="I45" s="81" t="s">
        <v>5</v>
      </c>
      <c r="J45" s="82" t="str">
        <f>IF(A45="","",(VLOOKUP(A45,生徒名簿表!B:D,3,0)))</f>
        <v/>
      </c>
      <c r="K45" s="83">
        <v>42</v>
      </c>
      <c r="L45" s="348" t="str">
        <f>IF(B45="","",(VLOOKUP(B45,生徒名簿表!B:C,2,0)))</f>
        <v/>
      </c>
      <c r="M45" s="348"/>
      <c r="N45" s="348"/>
      <c r="O45" s="348"/>
      <c r="P45" s="349"/>
      <c r="Q45" s="84" t="s">
        <v>6</v>
      </c>
      <c r="R45" s="81" t="s">
        <v>5</v>
      </c>
      <c r="S45" s="85" t="str">
        <f>IF(B45="","",(VLOOKUP(B45,生徒名簿表!B:D,3,0)))</f>
        <v/>
      </c>
      <c r="T45" s="86"/>
    </row>
    <row r="46" spans="1:23" ht="7.2" customHeight="1" x14ac:dyDescent="0.45">
      <c r="A46" s="111"/>
      <c r="B46" s="114"/>
      <c r="D46" s="67">
        <v>18</v>
      </c>
      <c r="E46" s="347" t="str">
        <f>IF(A46="","",(VLOOKUP(A46,生徒名簿表!B:C,2,0)))</f>
        <v/>
      </c>
      <c r="F46" s="348"/>
      <c r="G46" s="349"/>
      <c r="H46" s="84" t="s">
        <v>6</v>
      </c>
      <c r="I46" s="81" t="s">
        <v>5</v>
      </c>
      <c r="J46" s="82" t="str">
        <f>IF(A46="","",(VLOOKUP(A46,生徒名簿表!B:D,3,0)))</f>
        <v/>
      </c>
      <c r="K46" s="83">
        <v>43</v>
      </c>
      <c r="L46" s="348" t="str">
        <f>IF(B46="","",(VLOOKUP(B46,生徒名簿表!B:C,2,0)))</f>
        <v/>
      </c>
      <c r="M46" s="348"/>
      <c r="N46" s="348"/>
      <c r="O46" s="348"/>
      <c r="P46" s="349"/>
      <c r="Q46" s="84" t="s">
        <v>6</v>
      </c>
      <c r="R46" s="81" t="s">
        <v>5</v>
      </c>
      <c r="S46" s="85" t="str">
        <f>IF(B46="","",(VLOOKUP(B46,生徒名簿表!B:D,3,0)))</f>
        <v/>
      </c>
      <c r="T46" s="86"/>
    </row>
    <row r="47" spans="1:23" ht="7.2" customHeight="1" x14ac:dyDescent="0.45">
      <c r="A47" s="111"/>
      <c r="B47" s="114"/>
      <c r="D47" s="67">
        <v>19</v>
      </c>
      <c r="E47" s="347" t="str">
        <f>IF(A47="","",(VLOOKUP(A47,生徒名簿表!B:C,2,0)))</f>
        <v/>
      </c>
      <c r="F47" s="348"/>
      <c r="G47" s="349"/>
      <c r="H47" s="84" t="s">
        <v>6</v>
      </c>
      <c r="I47" s="81" t="s">
        <v>5</v>
      </c>
      <c r="J47" s="82" t="str">
        <f>IF(A47="","",(VLOOKUP(A47,生徒名簿表!B:D,3,0)))</f>
        <v/>
      </c>
      <c r="K47" s="83">
        <v>44</v>
      </c>
      <c r="L47" s="348" t="str">
        <f>IF(B47="","",(VLOOKUP(B47,生徒名簿表!B:C,2,0)))</f>
        <v/>
      </c>
      <c r="M47" s="348"/>
      <c r="N47" s="348"/>
      <c r="O47" s="348"/>
      <c r="P47" s="349"/>
      <c r="Q47" s="84" t="s">
        <v>6</v>
      </c>
      <c r="R47" s="81" t="s">
        <v>5</v>
      </c>
      <c r="S47" s="85" t="str">
        <f>IF(B47="","",(VLOOKUP(B47,生徒名簿表!B:D,3,0)))</f>
        <v/>
      </c>
      <c r="T47" s="86"/>
    </row>
    <row r="48" spans="1:23" ht="7.2" customHeight="1" x14ac:dyDescent="0.45">
      <c r="A48" s="111"/>
      <c r="B48" s="114"/>
      <c r="D48" s="67">
        <v>20</v>
      </c>
      <c r="E48" s="347" t="str">
        <f>IF(A48="","",(VLOOKUP(A48,生徒名簿表!B:C,2,0)))</f>
        <v/>
      </c>
      <c r="F48" s="348"/>
      <c r="G48" s="349"/>
      <c r="H48" s="84" t="s">
        <v>6</v>
      </c>
      <c r="I48" s="81" t="s">
        <v>5</v>
      </c>
      <c r="J48" s="82" t="str">
        <f>IF(A48="","",(VLOOKUP(A48,生徒名簿表!B:D,3,0)))</f>
        <v/>
      </c>
      <c r="K48" s="83">
        <v>45</v>
      </c>
      <c r="L48" s="348" t="str">
        <f>IF(B48="","",(VLOOKUP(B48,生徒名簿表!B:C,2,0)))</f>
        <v/>
      </c>
      <c r="M48" s="348"/>
      <c r="N48" s="348"/>
      <c r="O48" s="348"/>
      <c r="P48" s="349"/>
      <c r="Q48" s="84" t="s">
        <v>6</v>
      </c>
      <c r="R48" s="81" t="s">
        <v>5</v>
      </c>
      <c r="S48" s="85" t="str">
        <f>IF(B48="","",(VLOOKUP(B48,生徒名簿表!B:D,3,0)))</f>
        <v/>
      </c>
      <c r="T48" s="86"/>
    </row>
    <row r="49" spans="1:20" ht="7.2" customHeight="1" x14ac:dyDescent="0.45">
      <c r="A49" s="111"/>
      <c r="B49" s="114"/>
      <c r="D49" s="67">
        <v>21</v>
      </c>
      <c r="E49" s="347" t="str">
        <f>IF(A49="","",(VLOOKUP(A49,生徒名簿表!B:C,2,0)))</f>
        <v/>
      </c>
      <c r="F49" s="348"/>
      <c r="G49" s="349"/>
      <c r="H49" s="84" t="s">
        <v>6</v>
      </c>
      <c r="I49" s="81" t="s">
        <v>5</v>
      </c>
      <c r="J49" s="82" t="str">
        <f>IF(A49="","",(VLOOKUP(A49,生徒名簿表!B:D,3,0)))</f>
        <v/>
      </c>
      <c r="K49" s="83">
        <v>46</v>
      </c>
      <c r="L49" s="348" t="str">
        <f>IF(B49="","",(VLOOKUP(B49,生徒名簿表!B:C,2,0)))</f>
        <v/>
      </c>
      <c r="M49" s="348"/>
      <c r="N49" s="348"/>
      <c r="O49" s="348"/>
      <c r="P49" s="349"/>
      <c r="Q49" s="84" t="s">
        <v>6</v>
      </c>
      <c r="R49" s="81" t="s">
        <v>5</v>
      </c>
      <c r="S49" s="85" t="str">
        <f>IF(B49="","",(VLOOKUP(B49,生徒名簿表!B:D,3,0)))</f>
        <v/>
      </c>
      <c r="T49" s="86"/>
    </row>
    <row r="50" spans="1:20" ht="7.2" customHeight="1" x14ac:dyDescent="0.45">
      <c r="A50" s="111"/>
      <c r="B50" s="114"/>
      <c r="D50" s="67">
        <v>22</v>
      </c>
      <c r="E50" s="347" t="str">
        <f>IF(A50="","",(VLOOKUP(A50,生徒名簿表!B:C,2,0)))</f>
        <v/>
      </c>
      <c r="F50" s="348"/>
      <c r="G50" s="349"/>
      <c r="H50" s="84" t="s">
        <v>6</v>
      </c>
      <c r="I50" s="81" t="s">
        <v>5</v>
      </c>
      <c r="J50" s="82" t="str">
        <f>IF(A50="","",(VLOOKUP(A50,生徒名簿表!B:D,3,0)))</f>
        <v/>
      </c>
      <c r="K50" s="83">
        <v>47</v>
      </c>
      <c r="L50" s="348" t="str">
        <f>IF(B50="","",(VLOOKUP(B50,生徒名簿表!B:C,2,0)))</f>
        <v/>
      </c>
      <c r="M50" s="348"/>
      <c r="N50" s="348"/>
      <c r="O50" s="348"/>
      <c r="P50" s="349"/>
      <c r="Q50" s="84" t="s">
        <v>6</v>
      </c>
      <c r="R50" s="81" t="s">
        <v>5</v>
      </c>
      <c r="S50" s="85" t="str">
        <f>IF(B50="","",(VLOOKUP(B50,生徒名簿表!B:D,3,0)))</f>
        <v/>
      </c>
      <c r="T50" s="86"/>
    </row>
    <row r="51" spans="1:20" ht="23.4" customHeight="1" x14ac:dyDescent="0.45">
      <c r="A51" s="111"/>
      <c r="B51" s="114"/>
      <c r="D51" s="67">
        <v>23</v>
      </c>
      <c r="E51" s="347" t="str">
        <f>IF(A51="","",(VLOOKUP(A51,生徒名簿表!B:C,2,0)))</f>
        <v/>
      </c>
      <c r="F51" s="348"/>
      <c r="G51" s="349"/>
      <c r="H51" s="84" t="s">
        <v>6</v>
      </c>
      <c r="I51" s="81" t="s">
        <v>5</v>
      </c>
      <c r="J51" s="82" t="str">
        <f>IF(A51="","",(VLOOKUP(A51,生徒名簿表!B:D,3,0)))</f>
        <v/>
      </c>
      <c r="K51" s="83">
        <v>48</v>
      </c>
      <c r="L51" s="348" t="str">
        <f>IF(B51="","",(VLOOKUP(B51,生徒名簿表!B:C,2,0)))</f>
        <v/>
      </c>
      <c r="M51" s="348"/>
      <c r="N51" s="348"/>
      <c r="O51" s="348"/>
      <c r="P51" s="349"/>
      <c r="Q51" s="84" t="s">
        <v>6</v>
      </c>
      <c r="R51" s="81" t="s">
        <v>5</v>
      </c>
      <c r="S51" s="85" t="str">
        <f>IF(B51="","",(VLOOKUP(B51,生徒名簿表!B:D,3,0)))</f>
        <v/>
      </c>
      <c r="T51" s="86"/>
    </row>
    <row r="52" spans="1:20" ht="23.4" customHeight="1" x14ac:dyDescent="0.45">
      <c r="A52" s="111"/>
      <c r="B52" s="114"/>
      <c r="D52" s="67">
        <v>24</v>
      </c>
      <c r="E52" s="347" t="str">
        <f>IF(A52="","",(VLOOKUP(A52,生徒名簿表!B:C,2,0)))</f>
        <v/>
      </c>
      <c r="F52" s="348"/>
      <c r="G52" s="349"/>
      <c r="H52" s="84" t="s">
        <v>6</v>
      </c>
      <c r="I52" s="81" t="s">
        <v>5</v>
      </c>
      <c r="J52" s="82" t="str">
        <f>IF(A52="","",(VLOOKUP(A52,生徒名簿表!B:D,3,0)))</f>
        <v/>
      </c>
      <c r="K52" s="83">
        <v>49</v>
      </c>
      <c r="L52" s="348" t="str">
        <f>IF(B52="","",(VLOOKUP(B52,生徒名簿表!B:C,2,0)))</f>
        <v/>
      </c>
      <c r="M52" s="348"/>
      <c r="N52" s="348"/>
      <c r="O52" s="348"/>
      <c r="P52" s="349"/>
      <c r="Q52" s="84" t="s">
        <v>6</v>
      </c>
      <c r="R52" s="81" t="s">
        <v>5</v>
      </c>
      <c r="S52" s="82" t="str">
        <f>IF(B52="","",(VLOOKUP(B52,生徒名簿表!B:D,3,0)))</f>
        <v/>
      </c>
      <c r="T52" s="86"/>
    </row>
    <row r="53" spans="1:20" ht="23.4" customHeight="1" x14ac:dyDescent="0.45">
      <c r="A53" s="111"/>
      <c r="B53" s="114"/>
      <c r="D53" s="67">
        <v>25</v>
      </c>
      <c r="E53" s="347" t="str">
        <f>IF(A53="","",(VLOOKUP(A53,生徒名簿表!B:C,2,0)))</f>
        <v/>
      </c>
      <c r="F53" s="348"/>
      <c r="G53" s="349"/>
      <c r="H53" s="84" t="s">
        <v>6</v>
      </c>
      <c r="I53" s="81" t="s">
        <v>5</v>
      </c>
      <c r="J53" s="82" t="str">
        <f>IF(A53="","",(VLOOKUP(A53,生徒名簿表!B:D,3,0)))</f>
        <v/>
      </c>
      <c r="K53" s="83">
        <v>50</v>
      </c>
      <c r="L53" s="348" t="str">
        <f>IF(B53="","",(VLOOKUP(B53,生徒名簿表!B:C,2,0)))</f>
        <v/>
      </c>
      <c r="M53" s="348"/>
      <c r="N53" s="348"/>
      <c r="O53" s="348"/>
      <c r="P53" s="349"/>
      <c r="Q53" s="84" t="s">
        <v>6</v>
      </c>
      <c r="R53" s="81" t="s">
        <v>5</v>
      </c>
      <c r="S53" s="82" t="str">
        <f>IF(B53="","",(VLOOKUP(B53,生徒名簿表!B:D,3,0)))</f>
        <v/>
      </c>
      <c r="T53" s="86"/>
    </row>
    <row r="54" spans="1:20" ht="5.4" customHeight="1" x14ac:dyDescent="0.45">
      <c r="A54" s="111"/>
      <c r="B54" s="114"/>
    </row>
    <row r="55" spans="1:20" ht="27" customHeight="1" x14ac:dyDescent="0.45">
      <c r="A55" s="111"/>
      <c r="B55" s="114"/>
      <c r="D55" s="337" t="s">
        <v>3</v>
      </c>
      <c r="E55" s="352"/>
      <c r="F55" s="352"/>
      <c r="G55" s="338"/>
      <c r="H55" s="87"/>
      <c r="I55" s="87"/>
      <c r="J55" s="416" t="s">
        <v>2</v>
      </c>
      <c r="K55" s="417"/>
      <c r="L55" s="325"/>
      <c r="M55" s="325"/>
      <c r="N55" s="325"/>
      <c r="O55" s="325"/>
      <c r="P55" s="325" t="s">
        <v>1</v>
      </c>
      <c r="Q55" s="325"/>
      <c r="R55" s="325"/>
      <c r="S55" s="325"/>
      <c r="T55" s="46"/>
    </row>
    <row r="56" spans="1:20" ht="3.75" customHeight="1" thickBot="1" x14ac:dyDescent="0.5">
      <c r="A56" s="111"/>
      <c r="B56" s="114"/>
      <c r="J56" s="406"/>
      <c r="K56" s="406"/>
    </row>
    <row r="57" spans="1:20" ht="15" customHeight="1" x14ac:dyDescent="0.45">
      <c r="A57" s="111"/>
      <c r="B57" s="114"/>
      <c r="D57" s="407"/>
      <c r="E57" s="408"/>
      <c r="F57" s="408"/>
      <c r="G57" s="408"/>
      <c r="H57" s="408"/>
      <c r="I57" s="408"/>
      <c r="J57" s="409"/>
      <c r="K57" s="361" t="s">
        <v>0</v>
      </c>
      <c r="L57" s="363"/>
      <c r="M57" s="422" t="s">
        <v>615</v>
      </c>
      <c r="N57" s="423"/>
      <c r="O57" s="423"/>
      <c r="P57" s="423"/>
      <c r="Q57" s="423"/>
      <c r="R57" s="423"/>
      <c r="S57" s="424"/>
      <c r="T57" s="235"/>
    </row>
    <row r="58" spans="1:20" ht="15" customHeight="1" thickBot="1" x14ac:dyDescent="0.5">
      <c r="A58" s="111"/>
      <c r="B58" s="114"/>
      <c r="D58" s="408"/>
      <c r="E58" s="408"/>
      <c r="F58" s="408"/>
      <c r="G58" s="408"/>
      <c r="H58" s="408"/>
      <c r="I58" s="408"/>
      <c r="J58" s="409"/>
      <c r="K58" s="364"/>
      <c r="L58" s="366"/>
      <c r="M58" s="425"/>
      <c r="N58" s="426"/>
      <c r="O58" s="426"/>
      <c r="P58" s="426"/>
      <c r="Q58" s="426"/>
      <c r="R58" s="426"/>
      <c r="S58" s="427"/>
      <c r="T58" s="235"/>
    </row>
    <row r="59" spans="1:20" ht="27.6" customHeight="1" x14ac:dyDescent="0.45">
      <c r="A59" s="111"/>
      <c r="B59" s="114"/>
      <c r="D59" s="50" t="s">
        <v>636</v>
      </c>
      <c r="N59" s="432" t="s">
        <v>667</v>
      </c>
      <c r="O59" s="432"/>
      <c r="P59" s="433" t="str">
        <f>VLOOKUP(H60,学校番号一覧!A:E,5,0)</f>
        <v>028-670-1206</v>
      </c>
      <c r="Q59" s="433"/>
      <c r="R59" s="433"/>
      <c r="S59" s="433"/>
      <c r="T59" s="46"/>
    </row>
    <row r="60" spans="1:20" ht="30" customHeight="1" x14ac:dyDescent="0.45">
      <c r="D60" s="66" t="s">
        <v>15</v>
      </c>
      <c r="E60" s="428" t="s">
        <v>604</v>
      </c>
      <c r="F60" s="428"/>
      <c r="G60" s="67" t="s">
        <v>25</v>
      </c>
      <c r="H60" s="429">
        <f>H31</f>
        <v>25</v>
      </c>
      <c r="I60" s="430"/>
      <c r="J60" s="337" t="s">
        <v>24</v>
      </c>
      <c r="K60" s="338"/>
      <c r="L60" s="431" t="s">
        <v>26</v>
      </c>
      <c r="M60" s="431"/>
      <c r="N60" s="418" t="s">
        <v>14</v>
      </c>
      <c r="O60" s="419"/>
      <c r="P60" s="68">
        <v>10</v>
      </c>
      <c r="Q60" s="69" t="s">
        <v>13</v>
      </c>
      <c r="R60" s="70">
        <v>2</v>
      </c>
      <c r="S60" s="71" t="s">
        <v>12</v>
      </c>
    </row>
    <row r="61" spans="1:20" ht="30" customHeight="1" x14ac:dyDescent="0.45">
      <c r="D61" s="66" t="s">
        <v>11</v>
      </c>
      <c r="E61" s="346" t="str">
        <f>IF(H60="","",(VLOOKUP(H60,学校番号一覧!A:C,3,0)))</f>
        <v>宇河</v>
      </c>
      <c r="F61" s="346"/>
      <c r="G61" s="67" t="s">
        <v>586</v>
      </c>
      <c r="H61" s="347" t="str">
        <f>IF(H60="","",VLOOKUP(H60,学校番号一覧!A:B,2,0))</f>
        <v>宇都宮市清原中央小学校</v>
      </c>
      <c r="I61" s="348"/>
      <c r="J61" s="348"/>
      <c r="K61" s="348"/>
      <c r="L61" s="348"/>
      <c r="M61" s="349"/>
      <c r="N61" s="350" t="s">
        <v>10</v>
      </c>
      <c r="O61" s="350"/>
      <c r="P61" s="420"/>
      <c r="Q61" s="420"/>
      <c r="R61" s="420"/>
      <c r="S61" s="420"/>
      <c r="T61" s="236"/>
    </row>
    <row r="62" spans="1:20" ht="3.75" customHeight="1" x14ac:dyDescent="0.45">
      <c r="D62" s="88"/>
      <c r="E62" s="88"/>
      <c r="F62" s="88"/>
      <c r="G62" s="89"/>
      <c r="H62" s="89"/>
      <c r="I62" s="89"/>
      <c r="J62" s="89"/>
      <c r="K62" s="89"/>
      <c r="L62" s="90"/>
      <c r="M62" s="46"/>
      <c r="N62" s="46"/>
      <c r="O62" s="91"/>
      <c r="P62" s="91"/>
      <c r="Q62" s="91"/>
      <c r="R62" s="91"/>
      <c r="S62" s="91"/>
      <c r="T62" s="91"/>
    </row>
    <row r="63" spans="1:20" ht="21.9" customHeight="1" x14ac:dyDescent="0.45">
      <c r="D63" s="79" t="s">
        <v>9</v>
      </c>
      <c r="E63" s="337" t="s">
        <v>8</v>
      </c>
      <c r="F63" s="352"/>
      <c r="G63" s="338"/>
      <c r="H63" s="337" t="s">
        <v>7</v>
      </c>
      <c r="I63" s="352"/>
      <c r="J63" s="421"/>
      <c r="K63" s="83" t="s">
        <v>9</v>
      </c>
      <c r="L63" s="352" t="s">
        <v>8</v>
      </c>
      <c r="M63" s="352"/>
      <c r="N63" s="352"/>
      <c r="O63" s="352"/>
      <c r="P63" s="338"/>
      <c r="Q63" s="337" t="s">
        <v>7</v>
      </c>
      <c r="R63" s="352"/>
      <c r="S63" s="338"/>
      <c r="T63" s="46"/>
    </row>
    <row r="64" spans="1:20" ht="22.95" customHeight="1" x14ac:dyDescent="0.45">
      <c r="D64" s="67">
        <v>51</v>
      </c>
      <c r="E64" s="347"/>
      <c r="F64" s="348"/>
      <c r="G64" s="349"/>
      <c r="H64" s="84" t="s">
        <v>6</v>
      </c>
      <c r="I64" s="81" t="s">
        <v>5</v>
      </c>
      <c r="J64" s="82" t="s">
        <v>4</v>
      </c>
      <c r="K64" s="83">
        <v>76</v>
      </c>
      <c r="L64" s="348"/>
      <c r="M64" s="348"/>
      <c r="N64" s="348"/>
      <c r="O64" s="348"/>
      <c r="P64" s="349"/>
      <c r="Q64" s="84" t="s">
        <v>6</v>
      </c>
      <c r="R64" s="81" t="s">
        <v>5</v>
      </c>
      <c r="S64" s="82" t="s">
        <v>4</v>
      </c>
      <c r="T64" s="86"/>
    </row>
    <row r="65" spans="4:20" ht="23.4" customHeight="1" x14ac:dyDescent="0.45">
      <c r="D65" s="67">
        <v>52</v>
      </c>
      <c r="E65" s="347"/>
      <c r="F65" s="348"/>
      <c r="G65" s="349"/>
      <c r="H65" s="84" t="s">
        <v>6</v>
      </c>
      <c r="I65" s="81" t="s">
        <v>5</v>
      </c>
      <c r="J65" s="82" t="s">
        <v>4</v>
      </c>
      <c r="K65" s="83">
        <v>77</v>
      </c>
      <c r="L65" s="348"/>
      <c r="M65" s="348"/>
      <c r="N65" s="348"/>
      <c r="O65" s="348"/>
      <c r="P65" s="349"/>
      <c r="Q65" s="84" t="s">
        <v>6</v>
      </c>
      <c r="R65" s="81" t="s">
        <v>5</v>
      </c>
      <c r="S65" s="82" t="s">
        <v>4</v>
      </c>
      <c r="T65" s="86"/>
    </row>
    <row r="66" spans="4:20" ht="6" customHeight="1" x14ac:dyDescent="0.45">
      <c r="D66" s="67">
        <v>53</v>
      </c>
      <c r="E66" s="347"/>
      <c r="F66" s="348"/>
      <c r="G66" s="349"/>
      <c r="H66" s="84" t="s">
        <v>6</v>
      </c>
      <c r="I66" s="81" t="s">
        <v>5</v>
      </c>
      <c r="J66" s="82" t="s">
        <v>4</v>
      </c>
      <c r="K66" s="83">
        <v>78</v>
      </c>
      <c r="L66" s="348"/>
      <c r="M66" s="348"/>
      <c r="N66" s="348"/>
      <c r="O66" s="348"/>
      <c r="P66" s="349"/>
      <c r="Q66" s="84" t="s">
        <v>6</v>
      </c>
      <c r="R66" s="81" t="s">
        <v>5</v>
      </c>
      <c r="S66" s="82" t="s">
        <v>4</v>
      </c>
      <c r="T66" s="86"/>
    </row>
    <row r="67" spans="4:20" ht="6" customHeight="1" x14ac:dyDescent="0.45">
      <c r="D67" s="67">
        <v>54</v>
      </c>
      <c r="E67" s="347"/>
      <c r="F67" s="348"/>
      <c r="G67" s="349"/>
      <c r="H67" s="84" t="s">
        <v>6</v>
      </c>
      <c r="I67" s="81" t="s">
        <v>5</v>
      </c>
      <c r="J67" s="82" t="s">
        <v>4</v>
      </c>
      <c r="K67" s="83">
        <v>79</v>
      </c>
      <c r="L67" s="348"/>
      <c r="M67" s="348"/>
      <c r="N67" s="348"/>
      <c r="O67" s="348"/>
      <c r="P67" s="349"/>
      <c r="Q67" s="84" t="s">
        <v>6</v>
      </c>
      <c r="R67" s="81" t="s">
        <v>5</v>
      </c>
      <c r="S67" s="82" t="s">
        <v>4</v>
      </c>
      <c r="T67" s="86"/>
    </row>
    <row r="68" spans="4:20" ht="4.95" customHeight="1" x14ac:dyDescent="0.45">
      <c r="D68" s="67">
        <v>55</v>
      </c>
      <c r="E68" s="347"/>
      <c r="F68" s="348"/>
      <c r="G68" s="349"/>
      <c r="H68" s="84" t="s">
        <v>6</v>
      </c>
      <c r="I68" s="81" t="s">
        <v>5</v>
      </c>
      <c r="J68" s="82" t="s">
        <v>4</v>
      </c>
      <c r="K68" s="83">
        <v>80</v>
      </c>
      <c r="L68" s="348"/>
      <c r="M68" s="348"/>
      <c r="N68" s="348"/>
      <c r="O68" s="348"/>
      <c r="P68" s="349"/>
      <c r="Q68" s="84" t="s">
        <v>6</v>
      </c>
      <c r="R68" s="81" t="s">
        <v>5</v>
      </c>
      <c r="S68" s="82" t="s">
        <v>4</v>
      </c>
      <c r="T68" s="86"/>
    </row>
    <row r="69" spans="4:20" ht="4.95" customHeight="1" x14ac:dyDescent="0.45">
      <c r="D69" s="67">
        <v>56</v>
      </c>
      <c r="E69" s="347"/>
      <c r="F69" s="348"/>
      <c r="G69" s="349"/>
      <c r="H69" s="84" t="s">
        <v>6</v>
      </c>
      <c r="I69" s="81" t="s">
        <v>5</v>
      </c>
      <c r="J69" s="82" t="s">
        <v>4</v>
      </c>
      <c r="K69" s="83">
        <v>81</v>
      </c>
      <c r="L69" s="348"/>
      <c r="M69" s="348"/>
      <c r="N69" s="348"/>
      <c r="O69" s="348"/>
      <c r="P69" s="349"/>
      <c r="Q69" s="84" t="s">
        <v>6</v>
      </c>
      <c r="R69" s="81" t="s">
        <v>5</v>
      </c>
      <c r="S69" s="82" t="s">
        <v>4</v>
      </c>
      <c r="T69" s="86"/>
    </row>
    <row r="70" spans="4:20" ht="4.95" customHeight="1" x14ac:dyDescent="0.45">
      <c r="D70" s="67">
        <v>57</v>
      </c>
      <c r="E70" s="347"/>
      <c r="F70" s="348"/>
      <c r="G70" s="349"/>
      <c r="H70" s="84" t="s">
        <v>6</v>
      </c>
      <c r="I70" s="81" t="s">
        <v>5</v>
      </c>
      <c r="J70" s="82" t="s">
        <v>4</v>
      </c>
      <c r="K70" s="83">
        <v>82</v>
      </c>
      <c r="L70" s="348"/>
      <c r="M70" s="348"/>
      <c r="N70" s="348"/>
      <c r="O70" s="348"/>
      <c r="P70" s="349"/>
      <c r="Q70" s="84" t="s">
        <v>6</v>
      </c>
      <c r="R70" s="81" t="s">
        <v>5</v>
      </c>
      <c r="S70" s="82" t="s">
        <v>4</v>
      </c>
      <c r="T70" s="86"/>
    </row>
    <row r="71" spans="4:20" ht="4.95" customHeight="1" x14ac:dyDescent="0.45">
      <c r="D71" s="67">
        <v>58</v>
      </c>
      <c r="E71" s="347"/>
      <c r="F71" s="348"/>
      <c r="G71" s="349"/>
      <c r="H71" s="84" t="s">
        <v>6</v>
      </c>
      <c r="I71" s="81" t="s">
        <v>5</v>
      </c>
      <c r="J71" s="82" t="s">
        <v>4</v>
      </c>
      <c r="K71" s="83">
        <v>83</v>
      </c>
      <c r="L71" s="348"/>
      <c r="M71" s="348"/>
      <c r="N71" s="348"/>
      <c r="O71" s="348"/>
      <c r="P71" s="349"/>
      <c r="Q71" s="84" t="s">
        <v>6</v>
      </c>
      <c r="R71" s="81" t="s">
        <v>5</v>
      </c>
      <c r="S71" s="82" t="s">
        <v>4</v>
      </c>
      <c r="T71" s="86"/>
    </row>
    <row r="72" spans="4:20" ht="23.4" hidden="1" customHeight="1" x14ac:dyDescent="0.45">
      <c r="D72" s="67">
        <v>59</v>
      </c>
      <c r="E72" s="347"/>
      <c r="F72" s="348"/>
      <c r="G72" s="349"/>
      <c r="H72" s="84" t="s">
        <v>6</v>
      </c>
      <c r="I72" s="81" t="s">
        <v>5</v>
      </c>
      <c r="J72" s="82" t="s">
        <v>4</v>
      </c>
      <c r="K72" s="83">
        <v>84</v>
      </c>
      <c r="L72" s="348"/>
      <c r="M72" s="348"/>
      <c r="N72" s="348"/>
      <c r="O72" s="348"/>
      <c r="P72" s="349"/>
      <c r="Q72" s="84" t="s">
        <v>6</v>
      </c>
      <c r="R72" s="81" t="s">
        <v>5</v>
      </c>
      <c r="S72" s="82" t="s">
        <v>4</v>
      </c>
      <c r="T72" s="86"/>
    </row>
    <row r="73" spans="4:20" ht="23.4" hidden="1" customHeight="1" x14ac:dyDescent="0.45">
      <c r="D73" s="67">
        <v>60</v>
      </c>
      <c r="E73" s="347"/>
      <c r="F73" s="348"/>
      <c r="G73" s="349"/>
      <c r="H73" s="84" t="s">
        <v>6</v>
      </c>
      <c r="I73" s="81" t="s">
        <v>5</v>
      </c>
      <c r="J73" s="82" t="s">
        <v>4</v>
      </c>
      <c r="K73" s="83">
        <v>85</v>
      </c>
      <c r="L73" s="348"/>
      <c r="M73" s="348"/>
      <c r="N73" s="348"/>
      <c r="O73" s="348"/>
      <c r="P73" s="349"/>
      <c r="Q73" s="84" t="s">
        <v>6</v>
      </c>
      <c r="R73" s="81" t="s">
        <v>5</v>
      </c>
      <c r="S73" s="82" t="s">
        <v>4</v>
      </c>
      <c r="T73" s="86"/>
    </row>
    <row r="74" spans="4:20" ht="23.4" customHeight="1" x14ac:dyDescent="0.45">
      <c r="D74" s="67">
        <v>74</v>
      </c>
      <c r="E74" s="347"/>
      <c r="F74" s="348"/>
      <c r="G74" s="349"/>
      <c r="H74" s="84" t="s">
        <v>6</v>
      </c>
      <c r="I74" s="81" t="s">
        <v>5</v>
      </c>
      <c r="J74" s="82" t="s">
        <v>4</v>
      </c>
      <c r="K74" s="83">
        <v>99</v>
      </c>
      <c r="L74" s="348"/>
      <c r="M74" s="348"/>
      <c r="N74" s="348"/>
      <c r="O74" s="348"/>
      <c r="P74" s="349"/>
      <c r="Q74" s="84" t="s">
        <v>6</v>
      </c>
      <c r="R74" s="81" t="s">
        <v>5</v>
      </c>
      <c r="S74" s="82" t="s">
        <v>4</v>
      </c>
      <c r="T74" s="86"/>
    </row>
    <row r="75" spans="4:20" ht="23.4" customHeight="1" x14ac:dyDescent="0.45">
      <c r="D75" s="67">
        <v>75</v>
      </c>
      <c r="E75" s="347"/>
      <c r="F75" s="348"/>
      <c r="G75" s="349"/>
      <c r="H75" s="84" t="s">
        <v>6</v>
      </c>
      <c r="I75" s="81" t="s">
        <v>5</v>
      </c>
      <c r="J75" s="82" t="s">
        <v>4</v>
      </c>
      <c r="K75" s="83">
        <v>100</v>
      </c>
      <c r="L75" s="348"/>
      <c r="M75" s="348"/>
      <c r="N75" s="348"/>
      <c r="O75" s="348"/>
      <c r="P75" s="349"/>
      <c r="Q75" s="84" t="s">
        <v>6</v>
      </c>
      <c r="R75" s="81" t="s">
        <v>5</v>
      </c>
      <c r="S75" s="82" t="s">
        <v>4</v>
      </c>
      <c r="T75" s="86"/>
    </row>
    <row r="76" spans="4:20" ht="6" customHeight="1" x14ac:dyDescent="0.45"/>
    <row r="77" spans="4:20" ht="27" customHeight="1" x14ac:dyDescent="0.45">
      <c r="D77" s="337" t="s">
        <v>3</v>
      </c>
      <c r="E77" s="352"/>
      <c r="F77" s="352"/>
      <c r="G77" s="338"/>
      <c r="H77" s="87"/>
      <c r="I77" s="87"/>
      <c r="J77" s="416" t="s">
        <v>2</v>
      </c>
      <c r="K77" s="417"/>
      <c r="L77" s="325"/>
      <c r="M77" s="325"/>
      <c r="N77" s="325"/>
      <c r="O77" s="325"/>
      <c r="P77" s="325" t="s">
        <v>1</v>
      </c>
      <c r="Q77" s="325"/>
      <c r="R77" s="325"/>
      <c r="S77" s="325"/>
      <c r="T77" s="46"/>
    </row>
    <row r="78" spans="4:20" ht="3.75" customHeight="1" thickBot="1" x14ac:dyDescent="0.5">
      <c r="J78" s="406"/>
      <c r="K78" s="406"/>
    </row>
    <row r="79" spans="4:20" ht="15" customHeight="1" x14ac:dyDescent="0.45">
      <c r="D79" s="407"/>
      <c r="E79" s="408"/>
      <c r="F79" s="408"/>
      <c r="G79" s="408"/>
      <c r="H79" s="408"/>
      <c r="I79" s="408"/>
      <c r="J79" s="409"/>
      <c r="K79" s="361" t="s">
        <v>0</v>
      </c>
      <c r="L79" s="363"/>
      <c r="M79" s="410" t="str">
        <f>M57</f>
        <v>入力例　教育出版社</v>
      </c>
      <c r="N79" s="411"/>
      <c r="O79" s="411"/>
      <c r="P79" s="411"/>
      <c r="Q79" s="411"/>
      <c r="R79" s="411"/>
      <c r="S79" s="412"/>
      <c r="T79" s="235"/>
    </row>
    <row r="80" spans="4:20" ht="15" customHeight="1" thickBot="1" x14ac:dyDescent="0.5">
      <c r="D80" s="408"/>
      <c r="E80" s="408"/>
      <c r="F80" s="408"/>
      <c r="G80" s="408"/>
      <c r="H80" s="408"/>
      <c r="I80" s="408"/>
      <c r="J80" s="409"/>
      <c r="K80" s="364"/>
      <c r="L80" s="366"/>
      <c r="M80" s="413"/>
      <c r="N80" s="414"/>
      <c r="O80" s="414"/>
      <c r="P80" s="414"/>
      <c r="Q80" s="414"/>
      <c r="R80" s="414"/>
      <c r="S80" s="415"/>
      <c r="T80" s="235"/>
    </row>
  </sheetData>
  <mergeCells count="108">
    <mergeCell ref="N30:O30"/>
    <mergeCell ref="P30:S30"/>
    <mergeCell ref="N59:O59"/>
    <mergeCell ref="P59:S59"/>
    <mergeCell ref="E31:F31"/>
    <mergeCell ref="H31:I31"/>
    <mergeCell ref="J31:K31"/>
    <mergeCell ref="L31:M31"/>
    <mergeCell ref="N31:O31"/>
    <mergeCell ref="E43:G43"/>
    <mergeCell ref="L43:P43"/>
    <mergeCell ref="E32:F32"/>
    <mergeCell ref="H32:M32"/>
    <mergeCell ref="N32:O32"/>
    <mergeCell ref="P32:S32"/>
    <mergeCell ref="E34:G34"/>
    <mergeCell ref="H34:J34"/>
    <mergeCell ref="L34:P34"/>
    <mergeCell ref="Q34:S34"/>
    <mergeCell ref="E35:G35"/>
    <mergeCell ref="L35:P35"/>
    <mergeCell ref="E36:G36"/>
    <mergeCell ref="L36:P36"/>
    <mergeCell ref="E37:G37"/>
    <mergeCell ref="L37:P37"/>
    <mergeCell ref="E38:G38"/>
    <mergeCell ref="L38:P38"/>
    <mergeCell ref="E39:G39"/>
    <mergeCell ref="L39:P39"/>
    <mergeCell ref="E40:G40"/>
    <mergeCell ref="L40:P40"/>
    <mergeCell ref="E41:G41"/>
    <mergeCell ref="L41:P41"/>
    <mergeCell ref="E42:G42"/>
    <mergeCell ref="L42:P42"/>
    <mergeCell ref="E49:G49"/>
    <mergeCell ref="L49:P49"/>
    <mergeCell ref="E44:G44"/>
    <mergeCell ref="L44:P44"/>
    <mergeCell ref="E45:G45"/>
    <mergeCell ref="L45:P45"/>
    <mergeCell ref="E46:G46"/>
    <mergeCell ref="L46:P46"/>
    <mergeCell ref="E47:G47"/>
    <mergeCell ref="L47:P47"/>
    <mergeCell ref="E48:G48"/>
    <mergeCell ref="L48:P48"/>
    <mergeCell ref="E66:G66"/>
    <mergeCell ref="L66:P66"/>
    <mergeCell ref="E67:G67"/>
    <mergeCell ref="L67:P67"/>
    <mergeCell ref="E50:G50"/>
    <mergeCell ref="L50:P50"/>
    <mergeCell ref="E51:G51"/>
    <mergeCell ref="L51:P51"/>
    <mergeCell ref="E52:G52"/>
    <mergeCell ref="L52:P52"/>
    <mergeCell ref="E53:G53"/>
    <mergeCell ref="L53:P53"/>
    <mergeCell ref="D55:G55"/>
    <mergeCell ref="J55:K55"/>
    <mergeCell ref="L55:O55"/>
    <mergeCell ref="P55:S55"/>
    <mergeCell ref="J56:K56"/>
    <mergeCell ref="D57:J58"/>
    <mergeCell ref="K57:L58"/>
    <mergeCell ref="M57:S58"/>
    <mergeCell ref="E60:F60"/>
    <mergeCell ref="H60:I60"/>
    <mergeCell ref="J60:K60"/>
    <mergeCell ref="L60:M60"/>
    <mergeCell ref="N60:O60"/>
    <mergeCell ref="E64:G64"/>
    <mergeCell ref="L64:P64"/>
    <mergeCell ref="E65:G65"/>
    <mergeCell ref="L65:P65"/>
    <mergeCell ref="E61:F61"/>
    <mergeCell ref="H61:M61"/>
    <mergeCell ref="N61:O61"/>
    <mergeCell ref="P61:S61"/>
    <mergeCell ref="E63:G63"/>
    <mergeCell ref="H63:J63"/>
    <mergeCell ref="L63:P63"/>
    <mergeCell ref="Q63:S63"/>
    <mergeCell ref="E74:G74"/>
    <mergeCell ref="L74:P74"/>
    <mergeCell ref="E68:G68"/>
    <mergeCell ref="L68:P68"/>
    <mergeCell ref="E69:G69"/>
    <mergeCell ref="L69:P69"/>
    <mergeCell ref="E70:G70"/>
    <mergeCell ref="L70:P70"/>
    <mergeCell ref="E71:G71"/>
    <mergeCell ref="L71:P71"/>
    <mergeCell ref="E72:G72"/>
    <mergeCell ref="L72:P72"/>
    <mergeCell ref="E73:G73"/>
    <mergeCell ref="L73:P73"/>
    <mergeCell ref="J78:K78"/>
    <mergeCell ref="D79:J80"/>
    <mergeCell ref="K79:L80"/>
    <mergeCell ref="M79:S80"/>
    <mergeCell ref="E75:G75"/>
    <mergeCell ref="L75:P75"/>
    <mergeCell ref="D77:G77"/>
    <mergeCell ref="J77:K77"/>
    <mergeCell ref="L77:O77"/>
    <mergeCell ref="P77:S77"/>
  </mergeCells>
  <phoneticPr fontId="1"/>
  <dataValidations count="3">
    <dataValidation type="list" allowBlank="1" showInputMessage="1" showErrorMessage="1" sqref="L60:M60" xr:uid="{1160C0F8-2E19-412D-9C94-F8B8567C1C29}">
      <formula1>"小1,小2,小3,小4,小5,小6,中1,中2,中3,高1,高2,高3,"</formula1>
    </dataValidation>
    <dataValidation type="list" allowBlank="1" showInputMessage="1" showErrorMessage="1" sqref="E60:F60" xr:uid="{47367E13-ACD3-4553-8661-66C73BA05CC3}">
      <formula1>"絵画,版画,デザイン,"</formula1>
    </dataValidation>
    <dataValidation type="list" allowBlank="1" showInputMessage="1" showErrorMessage="1" sqref="L31:M31" xr:uid="{EB5522DF-31E3-4808-9D6F-322223D1F90F}">
      <formula1>"小1,小2,小3,小4,小5,小6,中1,中2,中3,"</formula1>
    </dataValidation>
  </dataValidations>
  <printOptions horizontalCentered="1" verticalCentered="1"/>
  <pageMargins left="0.19685039370078741" right="0.19685039370078741" top="0.39370078740157483" bottom="0.39370078740157483" header="0.31496062992125984" footer="0.31496062992125984"/>
  <pageSetup paperSize="9"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BAFECA"/>
  </sheetPr>
  <dimension ref="A1:N502"/>
  <sheetViews>
    <sheetView workbookViewId="0">
      <pane xSplit="12" ySplit="2" topLeftCell="M3" activePane="bottomRight" state="frozen"/>
      <selection pane="topRight" activeCell="M1" sqref="M1"/>
      <selection pane="bottomLeft" activeCell="A3" sqref="A3"/>
      <selection pane="bottomRight" activeCell="L4" sqref="L4"/>
    </sheetView>
  </sheetViews>
  <sheetFormatPr defaultRowHeight="18" x14ac:dyDescent="0.45"/>
  <cols>
    <col min="3" max="3" width="16.8984375" customWidth="1"/>
    <col min="4" max="4" width="8.796875" style="110"/>
    <col min="7" max="7" width="16.8984375" customWidth="1"/>
    <col min="8" max="8" width="8.796875" style="110"/>
    <col min="11" max="11" width="16.8984375" customWidth="1"/>
    <col min="12" max="12" width="8.796875" style="110"/>
  </cols>
  <sheetData>
    <row r="1" spans="1:14" x14ac:dyDescent="0.45">
      <c r="B1" s="445" t="s">
        <v>645</v>
      </c>
      <c r="C1" s="445"/>
      <c r="D1" s="445"/>
      <c r="F1" s="444" t="s">
        <v>646</v>
      </c>
      <c r="G1" s="444"/>
      <c r="H1" s="444"/>
      <c r="J1" s="443" t="s">
        <v>647</v>
      </c>
      <c r="K1" s="443"/>
      <c r="L1" s="443"/>
    </row>
    <row r="2" spans="1:14" s="110" customFormat="1" x14ac:dyDescent="0.45">
      <c r="A2" s="110" t="s">
        <v>643</v>
      </c>
      <c r="B2" s="110" t="s">
        <v>623</v>
      </c>
      <c r="C2" s="110" t="s">
        <v>624</v>
      </c>
      <c r="D2" s="110" t="s">
        <v>625</v>
      </c>
      <c r="F2" s="110" t="s">
        <v>623</v>
      </c>
      <c r="G2" s="110" t="s">
        <v>624</v>
      </c>
      <c r="H2" s="110" t="s">
        <v>625</v>
      </c>
      <c r="J2" s="110" t="s">
        <v>623</v>
      </c>
      <c r="K2" s="110" t="s">
        <v>624</v>
      </c>
      <c r="L2" s="110" t="s">
        <v>625</v>
      </c>
    </row>
    <row r="3" spans="1:14" x14ac:dyDescent="0.45">
      <c r="A3">
        <v>1</v>
      </c>
      <c r="B3">
        <v>1</v>
      </c>
      <c r="C3" t="s">
        <v>629</v>
      </c>
      <c r="D3" s="110" t="s">
        <v>734</v>
      </c>
      <c r="F3">
        <v>1</v>
      </c>
      <c r="G3" t="s">
        <v>740</v>
      </c>
      <c r="H3" s="110" t="s">
        <v>734</v>
      </c>
      <c r="J3">
        <v>1</v>
      </c>
      <c r="K3" t="s">
        <v>745</v>
      </c>
      <c r="L3" s="110" t="s">
        <v>734</v>
      </c>
      <c r="N3" s="110"/>
    </row>
    <row r="4" spans="1:14" x14ac:dyDescent="0.45">
      <c r="A4">
        <v>2</v>
      </c>
      <c r="B4">
        <v>2</v>
      </c>
      <c r="C4" t="s">
        <v>631</v>
      </c>
      <c r="F4">
        <v>2</v>
      </c>
      <c r="G4" t="s">
        <v>741</v>
      </c>
      <c r="H4" s="110" t="s">
        <v>734</v>
      </c>
      <c r="J4">
        <v>2</v>
      </c>
      <c r="K4" t="s">
        <v>746</v>
      </c>
    </row>
    <row r="5" spans="1:14" x14ac:dyDescent="0.45">
      <c r="A5">
        <v>3</v>
      </c>
      <c r="B5">
        <v>3</v>
      </c>
      <c r="C5" t="s">
        <v>630</v>
      </c>
      <c r="F5">
        <v>3</v>
      </c>
      <c r="G5" t="s">
        <v>742</v>
      </c>
      <c r="J5">
        <v>3</v>
      </c>
      <c r="K5" t="s">
        <v>747</v>
      </c>
      <c r="L5" s="110" t="s">
        <v>734</v>
      </c>
    </row>
    <row r="6" spans="1:14" x14ac:dyDescent="0.45">
      <c r="A6">
        <v>4</v>
      </c>
      <c r="B6">
        <v>4</v>
      </c>
      <c r="C6" t="s">
        <v>632</v>
      </c>
      <c r="D6" s="110" t="s">
        <v>734</v>
      </c>
      <c r="F6">
        <v>4</v>
      </c>
      <c r="G6" t="s">
        <v>743</v>
      </c>
      <c r="H6" s="110" t="s">
        <v>734</v>
      </c>
      <c r="J6">
        <v>4</v>
      </c>
      <c r="K6" t="s">
        <v>748</v>
      </c>
    </row>
    <row r="7" spans="1:14" x14ac:dyDescent="0.45">
      <c r="A7">
        <v>5</v>
      </c>
      <c r="B7">
        <v>5</v>
      </c>
      <c r="C7" t="s">
        <v>633</v>
      </c>
      <c r="D7" s="110" t="s">
        <v>734</v>
      </c>
      <c r="F7">
        <v>5</v>
      </c>
      <c r="G7" t="s">
        <v>744</v>
      </c>
      <c r="H7" s="110" t="s">
        <v>734</v>
      </c>
      <c r="J7">
        <v>5</v>
      </c>
      <c r="K7" t="s">
        <v>749</v>
      </c>
      <c r="L7" s="110" t="s">
        <v>734</v>
      </c>
    </row>
    <row r="8" spans="1:14" x14ac:dyDescent="0.45">
      <c r="A8">
        <v>6</v>
      </c>
    </row>
    <row r="9" spans="1:14" x14ac:dyDescent="0.45">
      <c r="A9">
        <v>7</v>
      </c>
    </row>
    <row r="10" spans="1:14" x14ac:dyDescent="0.45">
      <c r="A10">
        <v>8</v>
      </c>
    </row>
    <row r="11" spans="1:14" x14ac:dyDescent="0.45">
      <c r="A11">
        <v>9</v>
      </c>
    </row>
    <row r="12" spans="1:14" x14ac:dyDescent="0.45">
      <c r="A12">
        <v>10</v>
      </c>
    </row>
    <row r="13" spans="1:14" x14ac:dyDescent="0.45">
      <c r="A13">
        <v>11</v>
      </c>
    </row>
    <row r="14" spans="1:14" x14ac:dyDescent="0.45">
      <c r="A14">
        <v>12</v>
      </c>
    </row>
    <row r="15" spans="1:14" x14ac:dyDescent="0.45">
      <c r="A15">
        <v>13</v>
      </c>
    </row>
    <row r="16" spans="1:14" x14ac:dyDescent="0.45">
      <c r="A16">
        <v>14</v>
      </c>
    </row>
    <row r="17" spans="1:1" x14ac:dyDescent="0.45">
      <c r="A17">
        <v>15</v>
      </c>
    </row>
    <row r="18" spans="1:1" x14ac:dyDescent="0.45">
      <c r="A18">
        <v>16</v>
      </c>
    </row>
    <row r="19" spans="1:1" x14ac:dyDescent="0.45">
      <c r="A19">
        <v>17</v>
      </c>
    </row>
    <row r="20" spans="1:1" x14ac:dyDescent="0.45">
      <c r="A20">
        <v>18</v>
      </c>
    </row>
    <row r="21" spans="1:1" x14ac:dyDescent="0.45">
      <c r="A21">
        <v>19</v>
      </c>
    </row>
    <row r="22" spans="1:1" x14ac:dyDescent="0.45">
      <c r="A22">
        <v>20</v>
      </c>
    </row>
    <row r="23" spans="1:1" x14ac:dyDescent="0.45">
      <c r="A23">
        <v>21</v>
      </c>
    </row>
    <row r="24" spans="1:1" x14ac:dyDescent="0.45">
      <c r="A24">
        <v>22</v>
      </c>
    </row>
    <row r="25" spans="1:1" x14ac:dyDescent="0.45">
      <c r="A25">
        <v>23</v>
      </c>
    </row>
    <row r="26" spans="1:1" x14ac:dyDescent="0.45">
      <c r="A26">
        <v>24</v>
      </c>
    </row>
    <row r="27" spans="1:1" x14ac:dyDescent="0.45">
      <c r="A27">
        <v>25</v>
      </c>
    </row>
    <row r="28" spans="1:1" x14ac:dyDescent="0.45">
      <c r="A28">
        <v>26</v>
      </c>
    </row>
    <row r="29" spans="1:1" x14ac:dyDescent="0.45">
      <c r="A29">
        <v>27</v>
      </c>
    </row>
    <row r="30" spans="1:1" x14ac:dyDescent="0.45">
      <c r="A30">
        <v>28</v>
      </c>
    </row>
    <row r="31" spans="1:1" x14ac:dyDescent="0.45">
      <c r="A31">
        <v>29</v>
      </c>
    </row>
    <row r="32" spans="1:1" x14ac:dyDescent="0.45">
      <c r="A32">
        <v>30</v>
      </c>
    </row>
    <row r="33" spans="1:1" x14ac:dyDescent="0.45">
      <c r="A33">
        <v>31</v>
      </c>
    </row>
    <row r="34" spans="1:1" x14ac:dyDescent="0.45">
      <c r="A34">
        <v>32</v>
      </c>
    </row>
    <row r="35" spans="1:1" x14ac:dyDescent="0.45">
      <c r="A35">
        <v>33</v>
      </c>
    </row>
    <row r="36" spans="1:1" x14ac:dyDescent="0.45">
      <c r="A36">
        <v>34</v>
      </c>
    </row>
    <row r="37" spans="1:1" x14ac:dyDescent="0.45">
      <c r="A37">
        <v>35</v>
      </c>
    </row>
    <row r="38" spans="1:1" x14ac:dyDescent="0.45">
      <c r="A38">
        <v>36</v>
      </c>
    </row>
    <row r="39" spans="1:1" x14ac:dyDescent="0.45">
      <c r="A39">
        <v>37</v>
      </c>
    </row>
    <row r="40" spans="1:1" x14ac:dyDescent="0.45">
      <c r="A40">
        <v>38</v>
      </c>
    </row>
    <row r="41" spans="1:1" x14ac:dyDescent="0.45">
      <c r="A41">
        <v>39</v>
      </c>
    </row>
    <row r="42" spans="1:1" x14ac:dyDescent="0.45">
      <c r="A42">
        <v>40</v>
      </c>
    </row>
    <row r="43" spans="1:1" x14ac:dyDescent="0.45">
      <c r="A43">
        <v>41</v>
      </c>
    </row>
    <row r="44" spans="1:1" x14ac:dyDescent="0.45">
      <c r="A44">
        <v>42</v>
      </c>
    </row>
    <row r="45" spans="1:1" x14ac:dyDescent="0.45">
      <c r="A45">
        <v>43</v>
      </c>
    </row>
    <row r="46" spans="1:1" x14ac:dyDescent="0.45">
      <c r="A46">
        <v>44</v>
      </c>
    </row>
    <row r="47" spans="1:1" x14ac:dyDescent="0.45">
      <c r="A47">
        <v>45</v>
      </c>
    </row>
    <row r="48" spans="1:1" x14ac:dyDescent="0.45">
      <c r="A48">
        <v>46</v>
      </c>
    </row>
    <row r="49" spans="1:1" x14ac:dyDescent="0.45">
      <c r="A49">
        <v>47</v>
      </c>
    </row>
    <row r="50" spans="1:1" x14ac:dyDescent="0.45">
      <c r="A50">
        <v>48</v>
      </c>
    </row>
    <row r="51" spans="1:1" x14ac:dyDescent="0.45">
      <c r="A51">
        <v>49</v>
      </c>
    </row>
    <row r="52" spans="1:1" x14ac:dyDescent="0.45">
      <c r="A52">
        <v>50</v>
      </c>
    </row>
    <row r="53" spans="1:1" x14ac:dyDescent="0.45">
      <c r="A53">
        <v>51</v>
      </c>
    </row>
    <row r="54" spans="1:1" x14ac:dyDescent="0.45">
      <c r="A54">
        <v>52</v>
      </c>
    </row>
    <row r="55" spans="1:1" x14ac:dyDescent="0.45">
      <c r="A55">
        <v>53</v>
      </c>
    </row>
    <row r="56" spans="1:1" x14ac:dyDescent="0.45">
      <c r="A56">
        <v>54</v>
      </c>
    </row>
    <row r="57" spans="1:1" x14ac:dyDescent="0.45">
      <c r="A57">
        <v>55</v>
      </c>
    </row>
    <row r="58" spans="1:1" x14ac:dyDescent="0.45">
      <c r="A58">
        <v>56</v>
      </c>
    </row>
    <row r="59" spans="1:1" x14ac:dyDescent="0.45">
      <c r="A59">
        <v>57</v>
      </c>
    </row>
    <row r="60" spans="1:1" x14ac:dyDescent="0.45">
      <c r="A60">
        <v>58</v>
      </c>
    </row>
    <row r="61" spans="1:1" x14ac:dyDescent="0.45">
      <c r="A61">
        <v>59</v>
      </c>
    </row>
    <row r="62" spans="1:1" x14ac:dyDescent="0.45">
      <c r="A62">
        <v>60</v>
      </c>
    </row>
    <row r="63" spans="1:1" x14ac:dyDescent="0.45">
      <c r="A63">
        <v>61</v>
      </c>
    </row>
    <row r="64" spans="1:1" x14ac:dyDescent="0.45">
      <c r="A64">
        <v>62</v>
      </c>
    </row>
    <row r="65" spans="1:1" x14ac:dyDescent="0.45">
      <c r="A65">
        <v>63</v>
      </c>
    </row>
    <row r="66" spans="1:1" x14ac:dyDescent="0.45">
      <c r="A66">
        <v>64</v>
      </c>
    </row>
    <row r="67" spans="1:1" x14ac:dyDescent="0.45">
      <c r="A67">
        <v>65</v>
      </c>
    </row>
    <row r="68" spans="1:1" x14ac:dyDescent="0.45">
      <c r="A68">
        <v>66</v>
      </c>
    </row>
    <row r="69" spans="1:1" x14ac:dyDescent="0.45">
      <c r="A69">
        <v>67</v>
      </c>
    </row>
    <row r="70" spans="1:1" x14ac:dyDescent="0.45">
      <c r="A70">
        <v>68</v>
      </c>
    </row>
    <row r="71" spans="1:1" x14ac:dyDescent="0.45">
      <c r="A71">
        <v>69</v>
      </c>
    </row>
    <row r="72" spans="1:1" x14ac:dyDescent="0.45">
      <c r="A72">
        <v>70</v>
      </c>
    </row>
    <row r="73" spans="1:1" x14ac:dyDescent="0.45">
      <c r="A73">
        <v>71</v>
      </c>
    </row>
    <row r="74" spans="1:1" x14ac:dyDescent="0.45">
      <c r="A74">
        <v>72</v>
      </c>
    </row>
    <row r="75" spans="1:1" x14ac:dyDescent="0.45">
      <c r="A75">
        <v>73</v>
      </c>
    </row>
    <row r="76" spans="1:1" x14ac:dyDescent="0.45">
      <c r="A76">
        <v>74</v>
      </c>
    </row>
    <row r="77" spans="1:1" x14ac:dyDescent="0.45">
      <c r="A77">
        <v>75</v>
      </c>
    </row>
    <row r="78" spans="1:1" x14ac:dyDescent="0.45">
      <c r="A78">
        <v>76</v>
      </c>
    </row>
    <row r="79" spans="1:1" x14ac:dyDescent="0.45">
      <c r="A79">
        <v>77</v>
      </c>
    </row>
    <row r="80" spans="1:1" x14ac:dyDescent="0.45">
      <c r="A80">
        <v>78</v>
      </c>
    </row>
    <row r="81" spans="1:1" x14ac:dyDescent="0.45">
      <c r="A81">
        <v>79</v>
      </c>
    </row>
    <row r="82" spans="1:1" x14ac:dyDescent="0.45">
      <c r="A82">
        <v>80</v>
      </c>
    </row>
    <row r="83" spans="1:1" x14ac:dyDescent="0.45">
      <c r="A83">
        <v>81</v>
      </c>
    </row>
    <row r="84" spans="1:1" x14ac:dyDescent="0.45">
      <c r="A84">
        <v>82</v>
      </c>
    </row>
    <row r="85" spans="1:1" x14ac:dyDescent="0.45">
      <c r="A85">
        <v>83</v>
      </c>
    </row>
    <row r="86" spans="1:1" x14ac:dyDescent="0.45">
      <c r="A86">
        <v>84</v>
      </c>
    </row>
    <row r="87" spans="1:1" x14ac:dyDescent="0.45">
      <c r="A87">
        <v>85</v>
      </c>
    </row>
    <row r="88" spans="1:1" x14ac:dyDescent="0.45">
      <c r="A88">
        <v>86</v>
      </c>
    </row>
    <row r="89" spans="1:1" x14ac:dyDescent="0.45">
      <c r="A89">
        <v>87</v>
      </c>
    </row>
    <row r="90" spans="1:1" x14ac:dyDescent="0.45">
      <c r="A90">
        <v>88</v>
      </c>
    </row>
    <row r="91" spans="1:1" x14ac:dyDescent="0.45">
      <c r="A91">
        <v>89</v>
      </c>
    </row>
    <row r="92" spans="1:1" x14ac:dyDescent="0.45">
      <c r="A92">
        <v>90</v>
      </c>
    </row>
    <row r="93" spans="1:1" x14ac:dyDescent="0.45">
      <c r="A93">
        <v>91</v>
      </c>
    </row>
    <row r="94" spans="1:1" x14ac:dyDescent="0.45">
      <c r="A94">
        <v>92</v>
      </c>
    </row>
    <row r="95" spans="1:1" x14ac:dyDescent="0.45">
      <c r="A95">
        <v>93</v>
      </c>
    </row>
    <row r="96" spans="1:1" x14ac:dyDescent="0.45">
      <c r="A96">
        <v>94</v>
      </c>
    </row>
    <row r="97" spans="1:1" x14ac:dyDescent="0.45">
      <c r="A97">
        <v>95</v>
      </c>
    </row>
    <row r="98" spans="1:1" x14ac:dyDescent="0.45">
      <c r="A98">
        <v>96</v>
      </c>
    </row>
    <row r="99" spans="1:1" x14ac:dyDescent="0.45">
      <c r="A99">
        <v>97</v>
      </c>
    </row>
    <row r="100" spans="1:1" x14ac:dyDescent="0.45">
      <c r="A100">
        <v>98</v>
      </c>
    </row>
    <row r="101" spans="1:1" x14ac:dyDescent="0.45">
      <c r="A101">
        <v>99</v>
      </c>
    </row>
    <row r="102" spans="1:1" x14ac:dyDescent="0.45">
      <c r="A102">
        <v>100</v>
      </c>
    </row>
    <row r="103" spans="1:1" x14ac:dyDescent="0.45">
      <c r="A103">
        <v>101</v>
      </c>
    </row>
    <row r="104" spans="1:1" x14ac:dyDescent="0.45">
      <c r="A104">
        <v>102</v>
      </c>
    </row>
    <row r="105" spans="1:1" x14ac:dyDescent="0.45">
      <c r="A105">
        <v>103</v>
      </c>
    </row>
    <row r="106" spans="1:1" x14ac:dyDescent="0.45">
      <c r="A106">
        <v>104</v>
      </c>
    </row>
    <row r="107" spans="1:1" x14ac:dyDescent="0.45">
      <c r="A107">
        <v>105</v>
      </c>
    </row>
    <row r="108" spans="1:1" x14ac:dyDescent="0.45">
      <c r="A108">
        <v>106</v>
      </c>
    </row>
    <row r="109" spans="1:1" x14ac:dyDescent="0.45">
      <c r="A109">
        <v>107</v>
      </c>
    </row>
    <row r="110" spans="1:1" x14ac:dyDescent="0.45">
      <c r="A110">
        <v>108</v>
      </c>
    </row>
    <row r="111" spans="1:1" x14ac:dyDescent="0.45">
      <c r="A111">
        <v>109</v>
      </c>
    </row>
    <row r="112" spans="1:1" x14ac:dyDescent="0.45">
      <c r="A112">
        <v>110</v>
      </c>
    </row>
    <row r="113" spans="1:1" x14ac:dyDescent="0.45">
      <c r="A113">
        <v>111</v>
      </c>
    </row>
    <row r="114" spans="1:1" x14ac:dyDescent="0.45">
      <c r="A114">
        <v>112</v>
      </c>
    </row>
    <row r="115" spans="1:1" x14ac:dyDescent="0.45">
      <c r="A115">
        <v>113</v>
      </c>
    </row>
    <row r="116" spans="1:1" x14ac:dyDescent="0.45">
      <c r="A116">
        <v>114</v>
      </c>
    </row>
    <row r="117" spans="1:1" x14ac:dyDescent="0.45">
      <c r="A117">
        <v>115</v>
      </c>
    </row>
    <row r="118" spans="1:1" x14ac:dyDescent="0.45">
      <c r="A118">
        <v>116</v>
      </c>
    </row>
    <row r="119" spans="1:1" x14ac:dyDescent="0.45">
      <c r="A119">
        <v>117</v>
      </c>
    </row>
    <row r="120" spans="1:1" x14ac:dyDescent="0.45">
      <c r="A120">
        <v>118</v>
      </c>
    </row>
    <row r="121" spans="1:1" x14ac:dyDescent="0.45">
      <c r="A121">
        <v>119</v>
      </c>
    </row>
    <row r="122" spans="1:1" x14ac:dyDescent="0.45">
      <c r="A122">
        <v>120</v>
      </c>
    </row>
    <row r="123" spans="1:1" x14ac:dyDescent="0.45">
      <c r="A123">
        <v>121</v>
      </c>
    </row>
    <row r="124" spans="1:1" x14ac:dyDescent="0.45">
      <c r="A124">
        <v>122</v>
      </c>
    </row>
    <row r="125" spans="1:1" x14ac:dyDescent="0.45">
      <c r="A125">
        <v>123</v>
      </c>
    </row>
    <row r="126" spans="1:1" x14ac:dyDescent="0.45">
      <c r="A126">
        <v>124</v>
      </c>
    </row>
    <row r="127" spans="1:1" x14ac:dyDescent="0.45">
      <c r="A127">
        <v>125</v>
      </c>
    </row>
    <row r="128" spans="1:1" x14ac:dyDescent="0.45">
      <c r="A128">
        <v>126</v>
      </c>
    </row>
    <row r="129" spans="1:1" x14ac:dyDescent="0.45">
      <c r="A129">
        <v>127</v>
      </c>
    </row>
    <row r="130" spans="1:1" x14ac:dyDescent="0.45">
      <c r="A130">
        <v>128</v>
      </c>
    </row>
    <row r="131" spans="1:1" x14ac:dyDescent="0.45">
      <c r="A131">
        <v>129</v>
      </c>
    </row>
    <row r="132" spans="1:1" x14ac:dyDescent="0.45">
      <c r="A132">
        <v>130</v>
      </c>
    </row>
    <row r="133" spans="1:1" x14ac:dyDescent="0.45">
      <c r="A133">
        <v>131</v>
      </c>
    </row>
    <row r="134" spans="1:1" x14ac:dyDescent="0.45">
      <c r="A134">
        <v>132</v>
      </c>
    </row>
    <row r="135" spans="1:1" x14ac:dyDescent="0.45">
      <c r="A135">
        <v>133</v>
      </c>
    </row>
    <row r="136" spans="1:1" x14ac:dyDescent="0.45">
      <c r="A136">
        <v>134</v>
      </c>
    </row>
    <row r="137" spans="1:1" x14ac:dyDescent="0.45">
      <c r="A137">
        <v>135</v>
      </c>
    </row>
    <row r="138" spans="1:1" x14ac:dyDescent="0.45">
      <c r="A138">
        <v>136</v>
      </c>
    </row>
    <row r="139" spans="1:1" x14ac:dyDescent="0.45">
      <c r="A139">
        <v>137</v>
      </c>
    </row>
    <row r="140" spans="1:1" x14ac:dyDescent="0.45">
      <c r="A140">
        <v>138</v>
      </c>
    </row>
    <row r="141" spans="1:1" x14ac:dyDescent="0.45">
      <c r="A141">
        <v>139</v>
      </c>
    </row>
    <row r="142" spans="1:1" x14ac:dyDescent="0.45">
      <c r="A142">
        <v>140</v>
      </c>
    </row>
    <row r="143" spans="1:1" x14ac:dyDescent="0.45">
      <c r="A143">
        <v>141</v>
      </c>
    </row>
    <row r="144" spans="1:1" x14ac:dyDescent="0.45">
      <c r="A144">
        <v>142</v>
      </c>
    </row>
    <row r="145" spans="1:1" x14ac:dyDescent="0.45">
      <c r="A145">
        <v>143</v>
      </c>
    </row>
    <row r="146" spans="1:1" x14ac:dyDescent="0.45">
      <c r="A146">
        <v>144</v>
      </c>
    </row>
    <row r="147" spans="1:1" x14ac:dyDescent="0.45">
      <c r="A147">
        <v>145</v>
      </c>
    </row>
    <row r="148" spans="1:1" x14ac:dyDescent="0.45">
      <c r="A148">
        <v>146</v>
      </c>
    </row>
    <row r="149" spans="1:1" x14ac:dyDescent="0.45">
      <c r="A149">
        <v>147</v>
      </c>
    </row>
    <row r="150" spans="1:1" x14ac:dyDescent="0.45">
      <c r="A150">
        <v>148</v>
      </c>
    </row>
    <row r="151" spans="1:1" x14ac:dyDescent="0.45">
      <c r="A151">
        <v>149</v>
      </c>
    </row>
    <row r="152" spans="1:1" x14ac:dyDescent="0.45">
      <c r="A152">
        <v>150</v>
      </c>
    </row>
    <row r="153" spans="1:1" x14ac:dyDescent="0.45">
      <c r="A153">
        <v>151</v>
      </c>
    </row>
    <row r="154" spans="1:1" x14ac:dyDescent="0.45">
      <c r="A154">
        <v>152</v>
      </c>
    </row>
    <row r="155" spans="1:1" x14ac:dyDescent="0.45">
      <c r="A155">
        <v>153</v>
      </c>
    </row>
    <row r="156" spans="1:1" x14ac:dyDescent="0.45">
      <c r="A156">
        <v>154</v>
      </c>
    </row>
    <row r="157" spans="1:1" x14ac:dyDescent="0.45">
      <c r="A157">
        <v>155</v>
      </c>
    </row>
    <row r="158" spans="1:1" x14ac:dyDescent="0.45">
      <c r="A158">
        <v>156</v>
      </c>
    </row>
    <row r="159" spans="1:1" x14ac:dyDescent="0.45">
      <c r="A159">
        <v>157</v>
      </c>
    </row>
    <row r="160" spans="1:1" x14ac:dyDescent="0.45">
      <c r="A160">
        <v>158</v>
      </c>
    </row>
    <row r="161" spans="1:1" x14ac:dyDescent="0.45">
      <c r="A161">
        <v>159</v>
      </c>
    </row>
    <row r="162" spans="1:1" x14ac:dyDescent="0.45">
      <c r="A162">
        <v>160</v>
      </c>
    </row>
    <row r="163" spans="1:1" x14ac:dyDescent="0.45">
      <c r="A163">
        <v>161</v>
      </c>
    </row>
    <row r="164" spans="1:1" x14ac:dyDescent="0.45">
      <c r="A164">
        <v>162</v>
      </c>
    </row>
    <row r="165" spans="1:1" x14ac:dyDescent="0.45">
      <c r="A165">
        <v>163</v>
      </c>
    </row>
    <row r="166" spans="1:1" x14ac:dyDescent="0.45">
      <c r="A166">
        <v>164</v>
      </c>
    </row>
    <row r="167" spans="1:1" x14ac:dyDescent="0.45">
      <c r="A167">
        <v>165</v>
      </c>
    </row>
    <row r="168" spans="1:1" x14ac:dyDescent="0.45">
      <c r="A168">
        <v>166</v>
      </c>
    </row>
    <row r="169" spans="1:1" x14ac:dyDescent="0.45">
      <c r="A169">
        <v>167</v>
      </c>
    </row>
    <row r="170" spans="1:1" x14ac:dyDescent="0.45">
      <c r="A170">
        <v>168</v>
      </c>
    </row>
    <row r="171" spans="1:1" x14ac:dyDescent="0.45">
      <c r="A171">
        <v>169</v>
      </c>
    </row>
    <row r="172" spans="1:1" x14ac:dyDescent="0.45">
      <c r="A172">
        <v>170</v>
      </c>
    </row>
    <row r="173" spans="1:1" x14ac:dyDescent="0.45">
      <c r="A173">
        <v>171</v>
      </c>
    </row>
    <row r="174" spans="1:1" x14ac:dyDescent="0.45">
      <c r="A174">
        <v>172</v>
      </c>
    </row>
    <row r="175" spans="1:1" x14ac:dyDescent="0.45">
      <c r="A175">
        <v>173</v>
      </c>
    </row>
    <row r="176" spans="1:1" x14ac:dyDescent="0.45">
      <c r="A176">
        <v>174</v>
      </c>
    </row>
    <row r="177" spans="1:1" x14ac:dyDescent="0.45">
      <c r="A177">
        <v>175</v>
      </c>
    </row>
    <row r="178" spans="1:1" x14ac:dyDescent="0.45">
      <c r="A178">
        <v>176</v>
      </c>
    </row>
    <row r="179" spans="1:1" x14ac:dyDescent="0.45">
      <c r="A179">
        <v>177</v>
      </c>
    </row>
    <row r="180" spans="1:1" x14ac:dyDescent="0.45">
      <c r="A180">
        <v>178</v>
      </c>
    </row>
    <row r="181" spans="1:1" x14ac:dyDescent="0.45">
      <c r="A181">
        <v>179</v>
      </c>
    </row>
    <row r="182" spans="1:1" x14ac:dyDescent="0.45">
      <c r="A182">
        <v>180</v>
      </c>
    </row>
    <row r="183" spans="1:1" x14ac:dyDescent="0.45">
      <c r="A183">
        <v>181</v>
      </c>
    </row>
    <row r="184" spans="1:1" x14ac:dyDescent="0.45">
      <c r="A184">
        <v>182</v>
      </c>
    </row>
    <row r="185" spans="1:1" x14ac:dyDescent="0.45">
      <c r="A185">
        <v>183</v>
      </c>
    </row>
    <row r="186" spans="1:1" x14ac:dyDescent="0.45">
      <c r="A186">
        <v>184</v>
      </c>
    </row>
    <row r="187" spans="1:1" x14ac:dyDescent="0.45">
      <c r="A187">
        <v>185</v>
      </c>
    </row>
    <row r="188" spans="1:1" x14ac:dyDescent="0.45">
      <c r="A188">
        <v>186</v>
      </c>
    </row>
    <row r="189" spans="1:1" x14ac:dyDescent="0.45">
      <c r="A189">
        <v>187</v>
      </c>
    </row>
    <row r="190" spans="1:1" x14ac:dyDescent="0.45">
      <c r="A190">
        <v>188</v>
      </c>
    </row>
    <row r="191" spans="1:1" x14ac:dyDescent="0.45">
      <c r="A191">
        <v>189</v>
      </c>
    </row>
    <row r="192" spans="1:1" x14ac:dyDescent="0.45">
      <c r="A192">
        <v>190</v>
      </c>
    </row>
    <row r="193" spans="1:1" x14ac:dyDescent="0.45">
      <c r="A193">
        <v>191</v>
      </c>
    </row>
    <row r="194" spans="1:1" x14ac:dyDescent="0.45">
      <c r="A194">
        <v>192</v>
      </c>
    </row>
    <row r="195" spans="1:1" x14ac:dyDescent="0.45">
      <c r="A195">
        <v>193</v>
      </c>
    </row>
    <row r="196" spans="1:1" x14ac:dyDescent="0.45">
      <c r="A196">
        <v>194</v>
      </c>
    </row>
    <row r="197" spans="1:1" x14ac:dyDescent="0.45">
      <c r="A197">
        <v>195</v>
      </c>
    </row>
    <row r="198" spans="1:1" x14ac:dyDescent="0.45">
      <c r="A198">
        <v>196</v>
      </c>
    </row>
    <row r="199" spans="1:1" x14ac:dyDescent="0.45">
      <c r="A199">
        <v>197</v>
      </c>
    </row>
    <row r="200" spans="1:1" x14ac:dyDescent="0.45">
      <c r="A200">
        <v>198</v>
      </c>
    </row>
    <row r="201" spans="1:1" x14ac:dyDescent="0.45">
      <c r="A201">
        <v>199</v>
      </c>
    </row>
    <row r="202" spans="1:1" x14ac:dyDescent="0.45">
      <c r="A202">
        <v>200</v>
      </c>
    </row>
    <row r="203" spans="1:1" x14ac:dyDescent="0.45">
      <c r="A203">
        <v>201</v>
      </c>
    </row>
    <row r="204" spans="1:1" x14ac:dyDescent="0.45">
      <c r="A204">
        <v>202</v>
      </c>
    </row>
    <row r="205" spans="1:1" x14ac:dyDescent="0.45">
      <c r="A205">
        <v>203</v>
      </c>
    </row>
    <row r="206" spans="1:1" x14ac:dyDescent="0.45">
      <c r="A206">
        <v>204</v>
      </c>
    </row>
    <row r="207" spans="1:1" x14ac:dyDescent="0.45">
      <c r="A207">
        <v>205</v>
      </c>
    </row>
    <row r="208" spans="1:1" x14ac:dyDescent="0.45">
      <c r="A208">
        <v>206</v>
      </c>
    </row>
    <row r="209" spans="1:1" x14ac:dyDescent="0.45">
      <c r="A209">
        <v>207</v>
      </c>
    </row>
    <row r="210" spans="1:1" x14ac:dyDescent="0.45">
      <c r="A210">
        <v>208</v>
      </c>
    </row>
    <row r="211" spans="1:1" x14ac:dyDescent="0.45">
      <c r="A211">
        <v>209</v>
      </c>
    </row>
    <row r="212" spans="1:1" x14ac:dyDescent="0.45">
      <c r="A212">
        <v>210</v>
      </c>
    </row>
    <row r="213" spans="1:1" x14ac:dyDescent="0.45">
      <c r="A213">
        <v>211</v>
      </c>
    </row>
    <row r="214" spans="1:1" x14ac:dyDescent="0.45">
      <c r="A214">
        <v>212</v>
      </c>
    </row>
    <row r="215" spans="1:1" x14ac:dyDescent="0.45">
      <c r="A215">
        <v>213</v>
      </c>
    </row>
    <row r="216" spans="1:1" x14ac:dyDescent="0.45">
      <c r="A216">
        <v>214</v>
      </c>
    </row>
    <row r="217" spans="1:1" x14ac:dyDescent="0.45">
      <c r="A217">
        <v>215</v>
      </c>
    </row>
    <row r="218" spans="1:1" x14ac:dyDescent="0.45">
      <c r="A218">
        <v>216</v>
      </c>
    </row>
    <row r="219" spans="1:1" x14ac:dyDescent="0.45">
      <c r="A219">
        <v>217</v>
      </c>
    </row>
    <row r="220" spans="1:1" x14ac:dyDescent="0.45">
      <c r="A220">
        <v>218</v>
      </c>
    </row>
    <row r="221" spans="1:1" x14ac:dyDescent="0.45">
      <c r="A221">
        <v>219</v>
      </c>
    </row>
    <row r="222" spans="1:1" x14ac:dyDescent="0.45">
      <c r="A222">
        <v>220</v>
      </c>
    </row>
    <row r="223" spans="1:1" x14ac:dyDescent="0.45">
      <c r="A223">
        <v>221</v>
      </c>
    </row>
    <row r="224" spans="1:1" x14ac:dyDescent="0.45">
      <c r="A224">
        <v>222</v>
      </c>
    </row>
    <row r="225" spans="1:1" x14ac:dyDescent="0.45">
      <c r="A225">
        <v>223</v>
      </c>
    </row>
    <row r="226" spans="1:1" x14ac:dyDescent="0.45">
      <c r="A226">
        <v>224</v>
      </c>
    </row>
    <row r="227" spans="1:1" x14ac:dyDescent="0.45">
      <c r="A227">
        <v>225</v>
      </c>
    </row>
    <row r="228" spans="1:1" x14ac:dyDescent="0.45">
      <c r="A228">
        <v>226</v>
      </c>
    </row>
    <row r="229" spans="1:1" x14ac:dyDescent="0.45">
      <c r="A229">
        <v>227</v>
      </c>
    </row>
    <row r="230" spans="1:1" x14ac:dyDescent="0.45">
      <c r="A230">
        <v>228</v>
      </c>
    </row>
    <row r="231" spans="1:1" x14ac:dyDescent="0.45">
      <c r="A231">
        <v>229</v>
      </c>
    </row>
    <row r="232" spans="1:1" x14ac:dyDescent="0.45">
      <c r="A232">
        <v>230</v>
      </c>
    </row>
    <row r="233" spans="1:1" x14ac:dyDescent="0.45">
      <c r="A233">
        <v>231</v>
      </c>
    </row>
    <row r="234" spans="1:1" x14ac:dyDescent="0.45">
      <c r="A234">
        <v>232</v>
      </c>
    </row>
    <row r="235" spans="1:1" x14ac:dyDescent="0.45">
      <c r="A235">
        <v>233</v>
      </c>
    </row>
    <row r="236" spans="1:1" x14ac:dyDescent="0.45">
      <c r="A236">
        <v>234</v>
      </c>
    </row>
    <row r="237" spans="1:1" x14ac:dyDescent="0.45">
      <c r="A237">
        <v>235</v>
      </c>
    </row>
    <row r="238" spans="1:1" x14ac:dyDescent="0.45">
      <c r="A238">
        <v>236</v>
      </c>
    </row>
    <row r="239" spans="1:1" x14ac:dyDescent="0.45">
      <c r="A239">
        <v>237</v>
      </c>
    </row>
    <row r="240" spans="1:1" x14ac:dyDescent="0.45">
      <c r="A240">
        <v>238</v>
      </c>
    </row>
    <row r="241" spans="1:1" x14ac:dyDescent="0.45">
      <c r="A241">
        <v>239</v>
      </c>
    </row>
    <row r="242" spans="1:1" x14ac:dyDescent="0.45">
      <c r="A242">
        <v>240</v>
      </c>
    </row>
    <row r="243" spans="1:1" x14ac:dyDescent="0.45">
      <c r="A243">
        <v>241</v>
      </c>
    </row>
    <row r="244" spans="1:1" x14ac:dyDescent="0.45">
      <c r="A244">
        <v>242</v>
      </c>
    </row>
    <row r="245" spans="1:1" x14ac:dyDescent="0.45">
      <c r="A245">
        <v>243</v>
      </c>
    </row>
    <row r="246" spans="1:1" x14ac:dyDescent="0.45">
      <c r="A246">
        <v>244</v>
      </c>
    </row>
    <row r="247" spans="1:1" x14ac:dyDescent="0.45">
      <c r="A247">
        <v>245</v>
      </c>
    </row>
    <row r="248" spans="1:1" x14ac:dyDescent="0.45">
      <c r="A248">
        <v>246</v>
      </c>
    </row>
    <row r="249" spans="1:1" x14ac:dyDescent="0.45">
      <c r="A249">
        <v>247</v>
      </c>
    </row>
    <row r="250" spans="1:1" x14ac:dyDescent="0.45">
      <c r="A250">
        <v>248</v>
      </c>
    </row>
    <row r="251" spans="1:1" x14ac:dyDescent="0.45">
      <c r="A251">
        <v>249</v>
      </c>
    </row>
    <row r="252" spans="1:1" x14ac:dyDescent="0.45">
      <c r="A252">
        <v>250</v>
      </c>
    </row>
    <row r="253" spans="1:1" x14ac:dyDescent="0.45">
      <c r="A253">
        <v>251</v>
      </c>
    </row>
    <row r="254" spans="1:1" x14ac:dyDescent="0.45">
      <c r="A254">
        <v>252</v>
      </c>
    </row>
    <row r="255" spans="1:1" x14ac:dyDescent="0.45">
      <c r="A255">
        <v>253</v>
      </c>
    </row>
    <row r="256" spans="1:1" x14ac:dyDescent="0.45">
      <c r="A256">
        <v>254</v>
      </c>
    </row>
    <row r="257" spans="1:1" x14ac:dyDescent="0.45">
      <c r="A257">
        <v>255</v>
      </c>
    </row>
    <row r="258" spans="1:1" x14ac:dyDescent="0.45">
      <c r="A258">
        <v>256</v>
      </c>
    </row>
    <row r="259" spans="1:1" x14ac:dyDescent="0.45">
      <c r="A259">
        <v>257</v>
      </c>
    </row>
    <row r="260" spans="1:1" x14ac:dyDescent="0.45">
      <c r="A260">
        <v>258</v>
      </c>
    </row>
    <row r="261" spans="1:1" x14ac:dyDescent="0.45">
      <c r="A261">
        <v>259</v>
      </c>
    </row>
    <row r="262" spans="1:1" x14ac:dyDescent="0.45">
      <c r="A262">
        <v>260</v>
      </c>
    </row>
    <row r="263" spans="1:1" x14ac:dyDescent="0.45">
      <c r="A263">
        <v>261</v>
      </c>
    </row>
    <row r="264" spans="1:1" x14ac:dyDescent="0.45">
      <c r="A264">
        <v>262</v>
      </c>
    </row>
    <row r="265" spans="1:1" x14ac:dyDescent="0.45">
      <c r="A265">
        <v>263</v>
      </c>
    </row>
    <row r="266" spans="1:1" x14ac:dyDescent="0.45">
      <c r="A266">
        <v>264</v>
      </c>
    </row>
    <row r="267" spans="1:1" x14ac:dyDescent="0.45">
      <c r="A267">
        <v>265</v>
      </c>
    </row>
    <row r="268" spans="1:1" x14ac:dyDescent="0.45">
      <c r="A268">
        <v>266</v>
      </c>
    </row>
    <row r="269" spans="1:1" x14ac:dyDescent="0.45">
      <c r="A269">
        <v>267</v>
      </c>
    </row>
    <row r="270" spans="1:1" x14ac:dyDescent="0.45">
      <c r="A270">
        <v>268</v>
      </c>
    </row>
    <row r="271" spans="1:1" x14ac:dyDescent="0.45">
      <c r="A271">
        <v>269</v>
      </c>
    </row>
    <row r="272" spans="1:1" x14ac:dyDescent="0.45">
      <c r="A272">
        <v>270</v>
      </c>
    </row>
    <row r="273" spans="1:1" x14ac:dyDescent="0.45">
      <c r="A273">
        <v>271</v>
      </c>
    </row>
    <row r="274" spans="1:1" x14ac:dyDescent="0.45">
      <c r="A274">
        <v>272</v>
      </c>
    </row>
    <row r="275" spans="1:1" x14ac:dyDescent="0.45">
      <c r="A275">
        <v>273</v>
      </c>
    </row>
    <row r="276" spans="1:1" x14ac:dyDescent="0.45">
      <c r="A276">
        <v>274</v>
      </c>
    </row>
    <row r="277" spans="1:1" x14ac:dyDescent="0.45">
      <c r="A277">
        <v>275</v>
      </c>
    </row>
    <row r="278" spans="1:1" x14ac:dyDescent="0.45">
      <c r="A278">
        <v>276</v>
      </c>
    </row>
    <row r="279" spans="1:1" x14ac:dyDescent="0.45">
      <c r="A279">
        <v>277</v>
      </c>
    </row>
    <row r="280" spans="1:1" x14ac:dyDescent="0.45">
      <c r="A280">
        <v>278</v>
      </c>
    </row>
    <row r="281" spans="1:1" x14ac:dyDescent="0.45">
      <c r="A281">
        <v>279</v>
      </c>
    </row>
    <row r="282" spans="1:1" x14ac:dyDescent="0.45">
      <c r="A282">
        <v>280</v>
      </c>
    </row>
    <row r="283" spans="1:1" x14ac:dyDescent="0.45">
      <c r="A283">
        <v>281</v>
      </c>
    </row>
    <row r="284" spans="1:1" x14ac:dyDescent="0.45">
      <c r="A284">
        <v>282</v>
      </c>
    </row>
    <row r="285" spans="1:1" x14ac:dyDescent="0.45">
      <c r="A285">
        <v>283</v>
      </c>
    </row>
    <row r="286" spans="1:1" x14ac:dyDescent="0.45">
      <c r="A286">
        <v>284</v>
      </c>
    </row>
    <row r="287" spans="1:1" x14ac:dyDescent="0.45">
      <c r="A287">
        <v>285</v>
      </c>
    </row>
    <row r="288" spans="1:1" x14ac:dyDescent="0.45">
      <c r="A288">
        <v>286</v>
      </c>
    </row>
    <row r="289" spans="1:1" x14ac:dyDescent="0.45">
      <c r="A289">
        <v>287</v>
      </c>
    </row>
    <row r="290" spans="1:1" x14ac:dyDescent="0.45">
      <c r="A290">
        <v>288</v>
      </c>
    </row>
    <row r="291" spans="1:1" x14ac:dyDescent="0.45">
      <c r="A291">
        <v>289</v>
      </c>
    </row>
    <row r="292" spans="1:1" x14ac:dyDescent="0.45">
      <c r="A292">
        <v>290</v>
      </c>
    </row>
    <row r="293" spans="1:1" x14ac:dyDescent="0.45">
      <c r="A293">
        <v>291</v>
      </c>
    </row>
    <row r="294" spans="1:1" x14ac:dyDescent="0.45">
      <c r="A294">
        <v>292</v>
      </c>
    </row>
    <row r="295" spans="1:1" x14ac:dyDescent="0.45">
      <c r="A295">
        <v>293</v>
      </c>
    </row>
    <row r="296" spans="1:1" x14ac:dyDescent="0.45">
      <c r="A296">
        <v>294</v>
      </c>
    </row>
    <row r="297" spans="1:1" x14ac:dyDescent="0.45">
      <c r="A297">
        <v>295</v>
      </c>
    </row>
    <row r="298" spans="1:1" x14ac:dyDescent="0.45">
      <c r="A298">
        <v>296</v>
      </c>
    </row>
    <row r="299" spans="1:1" x14ac:dyDescent="0.45">
      <c r="A299">
        <v>297</v>
      </c>
    </row>
    <row r="300" spans="1:1" x14ac:dyDescent="0.45">
      <c r="A300">
        <v>298</v>
      </c>
    </row>
    <row r="301" spans="1:1" x14ac:dyDescent="0.45">
      <c r="A301">
        <v>299</v>
      </c>
    </row>
    <row r="302" spans="1:1" x14ac:dyDescent="0.45">
      <c r="A302">
        <v>300</v>
      </c>
    </row>
    <row r="303" spans="1:1" x14ac:dyDescent="0.45">
      <c r="A303">
        <v>301</v>
      </c>
    </row>
    <row r="304" spans="1:1" x14ac:dyDescent="0.45">
      <c r="A304">
        <v>302</v>
      </c>
    </row>
    <row r="305" spans="1:1" x14ac:dyDescent="0.45">
      <c r="A305">
        <v>303</v>
      </c>
    </row>
    <row r="306" spans="1:1" x14ac:dyDescent="0.45">
      <c r="A306">
        <v>304</v>
      </c>
    </row>
    <row r="307" spans="1:1" x14ac:dyDescent="0.45">
      <c r="A307">
        <v>305</v>
      </c>
    </row>
    <row r="308" spans="1:1" x14ac:dyDescent="0.45">
      <c r="A308">
        <v>306</v>
      </c>
    </row>
    <row r="309" spans="1:1" x14ac:dyDescent="0.45">
      <c r="A309">
        <v>307</v>
      </c>
    </row>
    <row r="310" spans="1:1" x14ac:dyDescent="0.45">
      <c r="A310">
        <v>308</v>
      </c>
    </row>
    <row r="311" spans="1:1" x14ac:dyDescent="0.45">
      <c r="A311">
        <v>309</v>
      </c>
    </row>
    <row r="312" spans="1:1" x14ac:dyDescent="0.45">
      <c r="A312">
        <v>310</v>
      </c>
    </row>
    <row r="313" spans="1:1" x14ac:dyDescent="0.45">
      <c r="A313">
        <v>311</v>
      </c>
    </row>
    <row r="314" spans="1:1" x14ac:dyDescent="0.45">
      <c r="A314">
        <v>312</v>
      </c>
    </row>
    <row r="315" spans="1:1" x14ac:dyDescent="0.45">
      <c r="A315">
        <v>313</v>
      </c>
    </row>
    <row r="316" spans="1:1" x14ac:dyDescent="0.45">
      <c r="A316">
        <v>314</v>
      </c>
    </row>
    <row r="317" spans="1:1" x14ac:dyDescent="0.45">
      <c r="A317">
        <v>315</v>
      </c>
    </row>
    <row r="318" spans="1:1" x14ac:dyDescent="0.45">
      <c r="A318">
        <v>316</v>
      </c>
    </row>
    <row r="319" spans="1:1" x14ac:dyDescent="0.45">
      <c r="A319">
        <v>317</v>
      </c>
    </row>
    <row r="320" spans="1:1" x14ac:dyDescent="0.45">
      <c r="A320">
        <v>318</v>
      </c>
    </row>
    <row r="321" spans="1:1" x14ac:dyDescent="0.45">
      <c r="A321">
        <v>319</v>
      </c>
    </row>
    <row r="322" spans="1:1" x14ac:dyDescent="0.45">
      <c r="A322">
        <v>320</v>
      </c>
    </row>
    <row r="323" spans="1:1" x14ac:dyDescent="0.45">
      <c r="A323">
        <v>321</v>
      </c>
    </row>
    <row r="324" spans="1:1" x14ac:dyDescent="0.45">
      <c r="A324">
        <v>322</v>
      </c>
    </row>
    <row r="325" spans="1:1" x14ac:dyDescent="0.45">
      <c r="A325">
        <v>323</v>
      </c>
    </row>
    <row r="326" spans="1:1" x14ac:dyDescent="0.45">
      <c r="A326">
        <v>324</v>
      </c>
    </row>
    <row r="327" spans="1:1" x14ac:dyDescent="0.45">
      <c r="A327">
        <v>325</v>
      </c>
    </row>
    <row r="328" spans="1:1" x14ac:dyDescent="0.45">
      <c r="A328">
        <v>326</v>
      </c>
    </row>
    <row r="329" spans="1:1" x14ac:dyDescent="0.45">
      <c r="A329">
        <v>327</v>
      </c>
    </row>
    <row r="330" spans="1:1" x14ac:dyDescent="0.45">
      <c r="A330">
        <v>328</v>
      </c>
    </row>
    <row r="331" spans="1:1" x14ac:dyDescent="0.45">
      <c r="A331">
        <v>329</v>
      </c>
    </row>
    <row r="332" spans="1:1" x14ac:dyDescent="0.45">
      <c r="A332">
        <v>330</v>
      </c>
    </row>
    <row r="333" spans="1:1" x14ac:dyDescent="0.45">
      <c r="A333">
        <v>331</v>
      </c>
    </row>
    <row r="334" spans="1:1" x14ac:dyDescent="0.45">
      <c r="A334">
        <v>332</v>
      </c>
    </row>
    <row r="335" spans="1:1" x14ac:dyDescent="0.45">
      <c r="A335">
        <v>333</v>
      </c>
    </row>
    <row r="336" spans="1:1" x14ac:dyDescent="0.45">
      <c r="A336">
        <v>334</v>
      </c>
    </row>
    <row r="337" spans="1:1" x14ac:dyDescent="0.45">
      <c r="A337">
        <v>335</v>
      </c>
    </row>
    <row r="338" spans="1:1" x14ac:dyDescent="0.45">
      <c r="A338">
        <v>336</v>
      </c>
    </row>
    <row r="339" spans="1:1" x14ac:dyDescent="0.45">
      <c r="A339">
        <v>337</v>
      </c>
    </row>
    <row r="340" spans="1:1" x14ac:dyDescent="0.45">
      <c r="A340">
        <v>338</v>
      </c>
    </row>
    <row r="341" spans="1:1" x14ac:dyDescent="0.45">
      <c r="A341">
        <v>339</v>
      </c>
    </row>
    <row r="342" spans="1:1" x14ac:dyDescent="0.45">
      <c r="A342">
        <v>340</v>
      </c>
    </row>
    <row r="343" spans="1:1" x14ac:dyDescent="0.45">
      <c r="A343">
        <v>341</v>
      </c>
    </row>
    <row r="344" spans="1:1" x14ac:dyDescent="0.45">
      <c r="A344">
        <v>342</v>
      </c>
    </row>
    <row r="345" spans="1:1" x14ac:dyDescent="0.45">
      <c r="A345">
        <v>343</v>
      </c>
    </row>
    <row r="346" spans="1:1" x14ac:dyDescent="0.45">
      <c r="A346">
        <v>344</v>
      </c>
    </row>
    <row r="347" spans="1:1" x14ac:dyDescent="0.45">
      <c r="A347">
        <v>345</v>
      </c>
    </row>
    <row r="348" spans="1:1" x14ac:dyDescent="0.45">
      <c r="A348">
        <v>346</v>
      </c>
    </row>
    <row r="349" spans="1:1" x14ac:dyDescent="0.45">
      <c r="A349">
        <v>347</v>
      </c>
    </row>
    <row r="350" spans="1:1" x14ac:dyDescent="0.45">
      <c r="A350">
        <v>348</v>
      </c>
    </row>
    <row r="351" spans="1:1" x14ac:dyDescent="0.45">
      <c r="A351">
        <v>349</v>
      </c>
    </row>
    <row r="352" spans="1:1" x14ac:dyDescent="0.45">
      <c r="A352">
        <v>350</v>
      </c>
    </row>
    <row r="353" spans="1:1" x14ac:dyDescent="0.45">
      <c r="A353">
        <v>351</v>
      </c>
    </row>
    <row r="354" spans="1:1" x14ac:dyDescent="0.45">
      <c r="A354">
        <v>352</v>
      </c>
    </row>
    <row r="355" spans="1:1" x14ac:dyDescent="0.45">
      <c r="A355">
        <v>353</v>
      </c>
    </row>
    <row r="356" spans="1:1" x14ac:dyDescent="0.45">
      <c r="A356">
        <v>354</v>
      </c>
    </row>
    <row r="357" spans="1:1" x14ac:dyDescent="0.45">
      <c r="A357">
        <v>355</v>
      </c>
    </row>
    <row r="358" spans="1:1" x14ac:dyDescent="0.45">
      <c r="A358">
        <v>356</v>
      </c>
    </row>
    <row r="359" spans="1:1" x14ac:dyDescent="0.45">
      <c r="A359">
        <v>357</v>
      </c>
    </row>
    <row r="360" spans="1:1" x14ac:dyDescent="0.45">
      <c r="A360">
        <v>358</v>
      </c>
    </row>
    <row r="361" spans="1:1" x14ac:dyDescent="0.45">
      <c r="A361">
        <v>359</v>
      </c>
    </row>
    <row r="362" spans="1:1" x14ac:dyDescent="0.45">
      <c r="A362">
        <v>360</v>
      </c>
    </row>
    <row r="363" spans="1:1" x14ac:dyDescent="0.45">
      <c r="A363">
        <v>361</v>
      </c>
    </row>
    <row r="364" spans="1:1" x14ac:dyDescent="0.45">
      <c r="A364">
        <v>362</v>
      </c>
    </row>
    <row r="365" spans="1:1" x14ac:dyDescent="0.45">
      <c r="A365">
        <v>363</v>
      </c>
    </row>
    <row r="366" spans="1:1" x14ac:dyDescent="0.45">
      <c r="A366">
        <v>364</v>
      </c>
    </row>
    <row r="367" spans="1:1" x14ac:dyDescent="0.45">
      <c r="A367">
        <v>365</v>
      </c>
    </row>
    <row r="368" spans="1:1" x14ac:dyDescent="0.45">
      <c r="A368">
        <v>366</v>
      </c>
    </row>
    <row r="369" spans="1:1" x14ac:dyDescent="0.45">
      <c r="A369">
        <v>367</v>
      </c>
    </row>
    <row r="370" spans="1:1" x14ac:dyDescent="0.45">
      <c r="A370">
        <v>368</v>
      </c>
    </row>
    <row r="371" spans="1:1" x14ac:dyDescent="0.45">
      <c r="A371">
        <v>369</v>
      </c>
    </row>
    <row r="372" spans="1:1" x14ac:dyDescent="0.45">
      <c r="A372">
        <v>370</v>
      </c>
    </row>
    <row r="373" spans="1:1" x14ac:dyDescent="0.45">
      <c r="A373">
        <v>371</v>
      </c>
    </row>
    <row r="374" spans="1:1" x14ac:dyDescent="0.45">
      <c r="A374">
        <v>372</v>
      </c>
    </row>
    <row r="375" spans="1:1" x14ac:dyDescent="0.45">
      <c r="A375">
        <v>373</v>
      </c>
    </row>
    <row r="376" spans="1:1" x14ac:dyDescent="0.45">
      <c r="A376">
        <v>374</v>
      </c>
    </row>
    <row r="377" spans="1:1" x14ac:dyDescent="0.45">
      <c r="A377">
        <v>375</v>
      </c>
    </row>
    <row r="378" spans="1:1" x14ac:dyDescent="0.45">
      <c r="A378">
        <v>376</v>
      </c>
    </row>
    <row r="379" spans="1:1" x14ac:dyDescent="0.45">
      <c r="A379">
        <v>377</v>
      </c>
    </row>
    <row r="380" spans="1:1" x14ac:dyDescent="0.45">
      <c r="A380">
        <v>378</v>
      </c>
    </row>
    <row r="381" spans="1:1" x14ac:dyDescent="0.45">
      <c r="A381">
        <v>379</v>
      </c>
    </row>
    <row r="382" spans="1:1" x14ac:dyDescent="0.45">
      <c r="A382">
        <v>380</v>
      </c>
    </row>
    <row r="383" spans="1:1" x14ac:dyDescent="0.45">
      <c r="A383">
        <v>381</v>
      </c>
    </row>
    <row r="384" spans="1:1" x14ac:dyDescent="0.45">
      <c r="A384">
        <v>382</v>
      </c>
    </row>
    <row r="385" spans="1:1" x14ac:dyDescent="0.45">
      <c r="A385">
        <v>383</v>
      </c>
    </row>
    <row r="386" spans="1:1" x14ac:dyDescent="0.45">
      <c r="A386">
        <v>384</v>
      </c>
    </row>
    <row r="387" spans="1:1" x14ac:dyDescent="0.45">
      <c r="A387">
        <v>385</v>
      </c>
    </row>
    <row r="388" spans="1:1" x14ac:dyDescent="0.45">
      <c r="A388">
        <v>386</v>
      </c>
    </row>
    <row r="389" spans="1:1" x14ac:dyDescent="0.45">
      <c r="A389">
        <v>387</v>
      </c>
    </row>
    <row r="390" spans="1:1" x14ac:dyDescent="0.45">
      <c r="A390">
        <v>388</v>
      </c>
    </row>
    <row r="391" spans="1:1" x14ac:dyDescent="0.45">
      <c r="A391">
        <v>389</v>
      </c>
    </row>
    <row r="392" spans="1:1" x14ac:dyDescent="0.45">
      <c r="A392">
        <v>390</v>
      </c>
    </row>
    <row r="393" spans="1:1" x14ac:dyDescent="0.45">
      <c r="A393">
        <v>391</v>
      </c>
    </row>
    <row r="394" spans="1:1" x14ac:dyDescent="0.45">
      <c r="A394">
        <v>392</v>
      </c>
    </row>
    <row r="395" spans="1:1" x14ac:dyDescent="0.45">
      <c r="A395">
        <v>393</v>
      </c>
    </row>
    <row r="396" spans="1:1" x14ac:dyDescent="0.45">
      <c r="A396">
        <v>394</v>
      </c>
    </row>
    <row r="397" spans="1:1" x14ac:dyDescent="0.45">
      <c r="A397">
        <v>395</v>
      </c>
    </row>
    <row r="398" spans="1:1" x14ac:dyDescent="0.45">
      <c r="A398">
        <v>396</v>
      </c>
    </row>
    <row r="399" spans="1:1" x14ac:dyDescent="0.45">
      <c r="A399">
        <v>397</v>
      </c>
    </row>
    <row r="400" spans="1:1" x14ac:dyDescent="0.45">
      <c r="A400">
        <v>398</v>
      </c>
    </row>
    <row r="401" spans="1:1" x14ac:dyDescent="0.45">
      <c r="A401">
        <v>399</v>
      </c>
    </row>
    <row r="402" spans="1:1" x14ac:dyDescent="0.45">
      <c r="A402">
        <v>400</v>
      </c>
    </row>
    <row r="403" spans="1:1" x14ac:dyDescent="0.45">
      <c r="A403">
        <v>401</v>
      </c>
    </row>
    <row r="404" spans="1:1" x14ac:dyDescent="0.45">
      <c r="A404">
        <v>402</v>
      </c>
    </row>
    <row r="405" spans="1:1" x14ac:dyDescent="0.45">
      <c r="A405">
        <v>403</v>
      </c>
    </row>
    <row r="406" spans="1:1" x14ac:dyDescent="0.45">
      <c r="A406">
        <v>404</v>
      </c>
    </row>
    <row r="407" spans="1:1" x14ac:dyDescent="0.45">
      <c r="A407">
        <v>405</v>
      </c>
    </row>
    <row r="408" spans="1:1" x14ac:dyDescent="0.45">
      <c r="A408">
        <v>406</v>
      </c>
    </row>
    <row r="409" spans="1:1" x14ac:dyDescent="0.45">
      <c r="A409">
        <v>407</v>
      </c>
    </row>
    <row r="410" spans="1:1" x14ac:dyDescent="0.45">
      <c r="A410">
        <v>408</v>
      </c>
    </row>
    <row r="411" spans="1:1" x14ac:dyDescent="0.45">
      <c r="A411">
        <v>409</v>
      </c>
    </row>
    <row r="412" spans="1:1" x14ac:dyDescent="0.45">
      <c r="A412">
        <v>410</v>
      </c>
    </row>
    <row r="413" spans="1:1" x14ac:dyDescent="0.45">
      <c r="A413">
        <v>411</v>
      </c>
    </row>
    <row r="414" spans="1:1" x14ac:dyDescent="0.45">
      <c r="A414">
        <v>412</v>
      </c>
    </row>
    <row r="415" spans="1:1" x14ac:dyDescent="0.45">
      <c r="A415">
        <v>413</v>
      </c>
    </row>
    <row r="416" spans="1:1" x14ac:dyDescent="0.45">
      <c r="A416">
        <v>414</v>
      </c>
    </row>
    <row r="417" spans="1:1" x14ac:dyDescent="0.45">
      <c r="A417">
        <v>415</v>
      </c>
    </row>
    <row r="418" spans="1:1" x14ac:dyDescent="0.45">
      <c r="A418">
        <v>416</v>
      </c>
    </row>
    <row r="419" spans="1:1" x14ac:dyDescent="0.45">
      <c r="A419">
        <v>417</v>
      </c>
    </row>
    <row r="420" spans="1:1" x14ac:dyDescent="0.45">
      <c r="A420">
        <v>418</v>
      </c>
    </row>
    <row r="421" spans="1:1" x14ac:dyDescent="0.45">
      <c r="A421">
        <v>419</v>
      </c>
    </row>
    <row r="422" spans="1:1" x14ac:dyDescent="0.45">
      <c r="A422">
        <v>420</v>
      </c>
    </row>
    <row r="423" spans="1:1" x14ac:dyDescent="0.45">
      <c r="A423">
        <v>421</v>
      </c>
    </row>
    <row r="424" spans="1:1" x14ac:dyDescent="0.45">
      <c r="A424">
        <v>422</v>
      </c>
    </row>
    <row r="425" spans="1:1" x14ac:dyDescent="0.45">
      <c r="A425">
        <v>423</v>
      </c>
    </row>
    <row r="426" spans="1:1" x14ac:dyDescent="0.45">
      <c r="A426">
        <v>424</v>
      </c>
    </row>
    <row r="427" spans="1:1" x14ac:dyDescent="0.45">
      <c r="A427">
        <v>425</v>
      </c>
    </row>
    <row r="428" spans="1:1" x14ac:dyDescent="0.45">
      <c r="A428">
        <v>426</v>
      </c>
    </row>
    <row r="429" spans="1:1" x14ac:dyDescent="0.45">
      <c r="A429">
        <v>427</v>
      </c>
    </row>
    <row r="430" spans="1:1" x14ac:dyDescent="0.45">
      <c r="A430">
        <v>428</v>
      </c>
    </row>
    <row r="431" spans="1:1" x14ac:dyDescent="0.45">
      <c r="A431">
        <v>429</v>
      </c>
    </row>
    <row r="432" spans="1:1" x14ac:dyDescent="0.45">
      <c r="A432">
        <v>430</v>
      </c>
    </row>
    <row r="433" spans="1:1" x14ac:dyDescent="0.45">
      <c r="A433">
        <v>431</v>
      </c>
    </row>
    <row r="434" spans="1:1" x14ac:dyDescent="0.45">
      <c r="A434">
        <v>432</v>
      </c>
    </row>
    <row r="435" spans="1:1" x14ac:dyDescent="0.45">
      <c r="A435">
        <v>433</v>
      </c>
    </row>
    <row r="436" spans="1:1" x14ac:dyDescent="0.45">
      <c r="A436">
        <v>434</v>
      </c>
    </row>
    <row r="437" spans="1:1" x14ac:dyDescent="0.45">
      <c r="A437">
        <v>435</v>
      </c>
    </row>
    <row r="438" spans="1:1" x14ac:dyDescent="0.45">
      <c r="A438">
        <v>436</v>
      </c>
    </row>
    <row r="439" spans="1:1" x14ac:dyDescent="0.45">
      <c r="A439">
        <v>437</v>
      </c>
    </row>
    <row r="440" spans="1:1" x14ac:dyDescent="0.45">
      <c r="A440">
        <v>438</v>
      </c>
    </row>
    <row r="441" spans="1:1" x14ac:dyDescent="0.45">
      <c r="A441">
        <v>439</v>
      </c>
    </row>
    <row r="442" spans="1:1" x14ac:dyDescent="0.45">
      <c r="A442">
        <v>440</v>
      </c>
    </row>
    <row r="443" spans="1:1" x14ac:dyDescent="0.45">
      <c r="A443">
        <v>441</v>
      </c>
    </row>
    <row r="444" spans="1:1" x14ac:dyDescent="0.45">
      <c r="A444">
        <v>442</v>
      </c>
    </row>
    <row r="445" spans="1:1" x14ac:dyDescent="0.45">
      <c r="A445">
        <v>443</v>
      </c>
    </row>
    <row r="446" spans="1:1" x14ac:dyDescent="0.45">
      <c r="A446">
        <v>444</v>
      </c>
    </row>
    <row r="447" spans="1:1" x14ac:dyDescent="0.45">
      <c r="A447">
        <v>445</v>
      </c>
    </row>
    <row r="448" spans="1:1" x14ac:dyDescent="0.45">
      <c r="A448">
        <v>446</v>
      </c>
    </row>
    <row r="449" spans="1:1" x14ac:dyDescent="0.45">
      <c r="A449">
        <v>447</v>
      </c>
    </row>
    <row r="450" spans="1:1" x14ac:dyDescent="0.45">
      <c r="A450">
        <v>448</v>
      </c>
    </row>
    <row r="451" spans="1:1" x14ac:dyDescent="0.45">
      <c r="A451">
        <v>449</v>
      </c>
    </row>
    <row r="452" spans="1:1" x14ac:dyDescent="0.45">
      <c r="A452">
        <v>450</v>
      </c>
    </row>
    <row r="453" spans="1:1" x14ac:dyDescent="0.45">
      <c r="A453">
        <v>451</v>
      </c>
    </row>
    <row r="454" spans="1:1" x14ac:dyDescent="0.45">
      <c r="A454">
        <v>452</v>
      </c>
    </row>
    <row r="455" spans="1:1" x14ac:dyDescent="0.45">
      <c r="A455">
        <v>453</v>
      </c>
    </row>
    <row r="456" spans="1:1" x14ac:dyDescent="0.45">
      <c r="A456">
        <v>454</v>
      </c>
    </row>
    <row r="457" spans="1:1" x14ac:dyDescent="0.45">
      <c r="A457">
        <v>455</v>
      </c>
    </row>
    <row r="458" spans="1:1" x14ac:dyDescent="0.45">
      <c r="A458">
        <v>456</v>
      </c>
    </row>
    <row r="459" spans="1:1" x14ac:dyDescent="0.45">
      <c r="A459">
        <v>457</v>
      </c>
    </row>
    <row r="460" spans="1:1" x14ac:dyDescent="0.45">
      <c r="A460">
        <v>458</v>
      </c>
    </row>
    <row r="461" spans="1:1" x14ac:dyDescent="0.45">
      <c r="A461">
        <v>459</v>
      </c>
    </row>
    <row r="462" spans="1:1" x14ac:dyDescent="0.45">
      <c r="A462">
        <v>460</v>
      </c>
    </row>
    <row r="463" spans="1:1" x14ac:dyDescent="0.45">
      <c r="A463">
        <v>461</v>
      </c>
    </row>
    <row r="464" spans="1:1" x14ac:dyDescent="0.45">
      <c r="A464">
        <v>462</v>
      </c>
    </row>
    <row r="465" spans="1:1" x14ac:dyDescent="0.45">
      <c r="A465">
        <v>463</v>
      </c>
    </row>
    <row r="466" spans="1:1" x14ac:dyDescent="0.45">
      <c r="A466">
        <v>464</v>
      </c>
    </row>
    <row r="467" spans="1:1" x14ac:dyDescent="0.45">
      <c r="A467">
        <v>465</v>
      </c>
    </row>
    <row r="468" spans="1:1" x14ac:dyDescent="0.45">
      <c r="A468">
        <v>466</v>
      </c>
    </row>
    <row r="469" spans="1:1" x14ac:dyDescent="0.45">
      <c r="A469">
        <v>467</v>
      </c>
    </row>
    <row r="470" spans="1:1" x14ac:dyDescent="0.45">
      <c r="A470">
        <v>468</v>
      </c>
    </row>
    <row r="471" spans="1:1" x14ac:dyDescent="0.45">
      <c r="A471">
        <v>469</v>
      </c>
    </row>
    <row r="472" spans="1:1" x14ac:dyDescent="0.45">
      <c r="A472">
        <v>470</v>
      </c>
    </row>
    <row r="473" spans="1:1" x14ac:dyDescent="0.45">
      <c r="A473">
        <v>471</v>
      </c>
    </row>
    <row r="474" spans="1:1" x14ac:dyDescent="0.45">
      <c r="A474">
        <v>472</v>
      </c>
    </row>
    <row r="475" spans="1:1" x14ac:dyDescent="0.45">
      <c r="A475">
        <v>473</v>
      </c>
    </row>
    <row r="476" spans="1:1" x14ac:dyDescent="0.45">
      <c r="A476">
        <v>474</v>
      </c>
    </row>
    <row r="477" spans="1:1" x14ac:dyDescent="0.45">
      <c r="A477">
        <v>475</v>
      </c>
    </row>
    <row r="478" spans="1:1" x14ac:dyDescent="0.45">
      <c r="A478">
        <v>476</v>
      </c>
    </row>
    <row r="479" spans="1:1" x14ac:dyDescent="0.45">
      <c r="A479">
        <v>477</v>
      </c>
    </row>
    <row r="480" spans="1:1" x14ac:dyDescent="0.45">
      <c r="A480">
        <v>478</v>
      </c>
    </row>
    <row r="481" spans="1:1" x14ac:dyDescent="0.45">
      <c r="A481">
        <v>479</v>
      </c>
    </row>
    <row r="482" spans="1:1" x14ac:dyDescent="0.45">
      <c r="A482">
        <v>480</v>
      </c>
    </row>
    <row r="483" spans="1:1" x14ac:dyDescent="0.45">
      <c r="A483">
        <v>481</v>
      </c>
    </row>
    <row r="484" spans="1:1" x14ac:dyDescent="0.45">
      <c r="A484">
        <v>482</v>
      </c>
    </row>
    <row r="485" spans="1:1" x14ac:dyDescent="0.45">
      <c r="A485">
        <v>483</v>
      </c>
    </row>
    <row r="486" spans="1:1" x14ac:dyDescent="0.45">
      <c r="A486">
        <v>484</v>
      </c>
    </row>
    <row r="487" spans="1:1" x14ac:dyDescent="0.45">
      <c r="A487">
        <v>485</v>
      </c>
    </row>
    <row r="488" spans="1:1" x14ac:dyDescent="0.45">
      <c r="A488">
        <v>486</v>
      </c>
    </row>
    <row r="489" spans="1:1" x14ac:dyDescent="0.45">
      <c r="A489">
        <v>487</v>
      </c>
    </row>
    <row r="490" spans="1:1" x14ac:dyDescent="0.45">
      <c r="A490">
        <v>488</v>
      </c>
    </row>
    <row r="491" spans="1:1" x14ac:dyDescent="0.45">
      <c r="A491">
        <v>489</v>
      </c>
    </row>
    <row r="492" spans="1:1" x14ac:dyDescent="0.45">
      <c r="A492">
        <v>490</v>
      </c>
    </row>
    <row r="493" spans="1:1" x14ac:dyDescent="0.45">
      <c r="A493">
        <v>491</v>
      </c>
    </row>
    <row r="494" spans="1:1" x14ac:dyDescent="0.45">
      <c r="A494">
        <v>492</v>
      </c>
    </row>
    <row r="495" spans="1:1" x14ac:dyDescent="0.45">
      <c r="A495">
        <v>493</v>
      </c>
    </row>
    <row r="496" spans="1:1" x14ac:dyDescent="0.45">
      <c r="A496">
        <v>494</v>
      </c>
    </row>
    <row r="497" spans="1:1" x14ac:dyDescent="0.45">
      <c r="A497">
        <v>495</v>
      </c>
    </row>
    <row r="498" spans="1:1" x14ac:dyDescent="0.45">
      <c r="A498">
        <v>496</v>
      </c>
    </row>
    <row r="499" spans="1:1" x14ac:dyDescent="0.45">
      <c r="A499">
        <v>497</v>
      </c>
    </row>
    <row r="500" spans="1:1" x14ac:dyDescent="0.45">
      <c r="A500">
        <v>498</v>
      </c>
    </row>
    <row r="501" spans="1:1" x14ac:dyDescent="0.45">
      <c r="A501">
        <v>499</v>
      </c>
    </row>
    <row r="502" spans="1:1" x14ac:dyDescent="0.45">
      <c r="A502">
        <v>500</v>
      </c>
    </row>
  </sheetData>
  <dataConsolidate/>
  <mergeCells count="3">
    <mergeCell ref="J1:L1"/>
    <mergeCell ref="F1:H1"/>
    <mergeCell ref="B1:D1"/>
  </mergeCells>
  <phoneticPr fontId="1"/>
  <dataValidations count="1">
    <dataValidation type="list" allowBlank="1" showInputMessage="1" showErrorMessage="1" sqref="D3:D558 L3:L502 H3:H502" xr:uid="{D460CE9D-5D5F-433A-8051-E5A4ACC323CA}">
      <formula1>"--,入,"</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Z350"/>
  <sheetViews>
    <sheetView showZeros="0" workbookViewId="0">
      <selection activeCell="Z7" sqref="Z7"/>
    </sheetView>
  </sheetViews>
  <sheetFormatPr defaultColWidth="8.69921875" defaultRowHeight="13.2" x14ac:dyDescent="0.45"/>
  <cols>
    <col min="1" max="2" width="8.8984375" style="156" customWidth="1"/>
    <col min="3" max="3" width="1.8984375" style="156" customWidth="1"/>
    <col min="4" max="5" width="4.3984375" style="156" customWidth="1"/>
    <col min="6" max="6" width="6.69921875" style="156" customWidth="1"/>
    <col min="7" max="7" width="6.296875" style="156" customWidth="1"/>
    <col min="8" max="8" width="8.3984375" style="156" customWidth="1"/>
    <col min="9" max="11" width="5.19921875" style="156" customWidth="1"/>
    <col min="12" max="14" width="4.3984375" style="156" customWidth="1"/>
    <col min="15" max="15" width="3.59765625" style="156" customWidth="1"/>
    <col min="16" max="16" width="4.09765625" style="156" customWidth="1"/>
    <col min="17" max="17" width="4.19921875" style="156" customWidth="1"/>
    <col min="18" max="21" width="5.19921875" style="156" customWidth="1"/>
    <col min="22" max="22" width="3.69921875" style="156" customWidth="1"/>
    <col min="23" max="16384" width="8.69921875" style="156"/>
  </cols>
  <sheetData>
    <row r="1" spans="1:26" ht="27.75" customHeight="1" x14ac:dyDescent="0.45">
      <c r="D1" s="452" t="s">
        <v>666</v>
      </c>
      <c r="E1" s="453"/>
      <c r="F1" s="453"/>
      <c r="G1" s="453"/>
      <c r="H1" s="453"/>
      <c r="I1" s="453"/>
      <c r="J1" s="453"/>
      <c r="K1" s="453"/>
      <c r="L1" s="453"/>
      <c r="M1" s="453"/>
      <c r="N1" s="453"/>
      <c r="O1" s="453"/>
      <c r="P1" s="432" t="s">
        <v>667</v>
      </c>
      <c r="Q1" s="432"/>
      <c r="R1" s="433" t="str">
        <f>IF(I2="","",(VLOOKUP(I2,学校番号一覧!A:E,5,0)))</f>
        <v/>
      </c>
      <c r="S1" s="433"/>
      <c r="T1" s="433"/>
      <c r="U1" s="433"/>
    </row>
    <row r="2" spans="1:26" ht="30" customHeight="1" x14ac:dyDescent="0.45">
      <c r="D2" s="446" t="s">
        <v>15</v>
      </c>
      <c r="E2" s="447"/>
      <c r="F2" s="461" t="s">
        <v>604</v>
      </c>
      <c r="G2" s="461"/>
      <c r="H2" s="164" t="s">
        <v>25</v>
      </c>
      <c r="I2" s="462"/>
      <c r="J2" s="463"/>
      <c r="K2" s="446" t="s">
        <v>24</v>
      </c>
      <c r="L2" s="447"/>
      <c r="M2" s="448"/>
      <c r="N2" s="449"/>
      <c r="O2" s="450"/>
      <c r="P2" s="464" t="s">
        <v>14</v>
      </c>
      <c r="Q2" s="465"/>
      <c r="R2" s="166"/>
      <c r="S2" s="167" t="s">
        <v>13</v>
      </c>
      <c r="T2" s="168">
        <v>1</v>
      </c>
      <c r="U2" s="169" t="s">
        <v>12</v>
      </c>
      <c r="Y2" s="47"/>
      <c r="Z2" s="485" t="s">
        <v>766</v>
      </c>
    </row>
    <row r="3" spans="1:26" ht="30" customHeight="1" x14ac:dyDescent="0.45">
      <c r="A3" s="170" t="s">
        <v>627</v>
      </c>
      <c r="B3" s="171" t="s">
        <v>628</v>
      </c>
      <c r="D3" s="446" t="s">
        <v>11</v>
      </c>
      <c r="E3" s="447"/>
      <c r="F3" s="457" t="str">
        <f>IF(I2="","",(VLOOKUP(I2,学校番号一覧!A:C,3,0)))</f>
        <v/>
      </c>
      <c r="G3" s="457"/>
      <c r="H3" s="164" t="s">
        <v>585</v>
      </c>
      <c r="I3" s="454" t="str">
        <f>IF(I2="","",(VLOOKUP(I2,学校番号一覧!A:C,2,0)))</f>
        <v/>
      </c>
      <c r="J3" s="455"/>
      <c r="K3" s="455"/>
      <c r="L3" s="455"/>
      <c r="M3" s="455"/>
      <c r="N3" s="455"/>
      <c r="O3" s="456"/>
      <c r="P3" s="458" t="s">
        <v>10</v>
      </c>
      <c r="Q3" s="458"/>
      <c r="R3" s="459"/>
      <c r="S3" s="459"/>
      <c r="T3" s="459"/>
      <c r="U3" s="459"/>
      <c r="Y3" s="47">
        <v>1</v>
      </c>
      <c r="Z3" s="47" t="s">
        <v>769</v>
      </c>
    </row>
    <row r="4" spans="1:26" ht="3.75" customHeight="1" x14ac:dyDescent="0.45">
      <c r="D4" s="172"/>
      <c r="E4" s="172"/>
      <c r="F4" s="172"/>
      <c r="G4" s="172"/>
      <c r="H4" s="173"/>
      <c r="I4" s="173"/>
      <c r="J4" s="173"/>
      <c r="K4" s="173"/>
      <c r="L4" s="173"/>
      <c r="M4" s="174"/>
      <c r="N4" s="175"/>
      <c r="O4" s="155"/>
      <c r="P4" s="155"/>
      <c r="Q4" s="176"/>
      <c r="R4" s="176"/>
      <c r="S4" s="176"/>
      <c r="T4" s="176"/>
      <c r="U4" s="176"/>
      <c r="Y4" s="47"/>
      <c r="Z4" s="47"/>
    </row>
    <row r="5" spans="1:26" ht="21.9" customHeight="1" x14ac:dyDescent="0.45">
      <c r="A5" s="177" t="s">
        <v>626</v>
      </c>
      <c r="B5" s="178" t="s">
        <v>626</v>
      </c>
      <c r="D5" s="179" t="s">
        <v>643</v>
      </c>
      <c r="E5" s="180" t="s">
        <v>644</v>
      </c>
      <c r="F5" s="446" t="s">
        <v>8</v>
      </c>
      <c r="G5" s="451"/>
      <c r="H5" s="447"/>
      <c r="I5" s="446" t="s">
        <v>7</v>
      </c>
      <c r="J5" s="451"/>
      <c r="K5" s="460"/>
      <c r="L5" s="179" t="s">
        <v>643</v>
      </c>
      <c r="M5" s="186" t="s">
        <v>644</v>
      </c>
      <c r="N5" s="451" t="s">
        <v>8</v>
      </c>
      <c r="O5" s="451"/>
      <c r="P5" s="451"/>
      <c r="Q5" s="451"/>
      <c r="R5" s="447"/>
      <c r="S5" s="446" t="s">
        <v>7</v>
      </c>
      <c r="T5" s="451"/>
      <c r="U5" s="447"/>
      <c r="Y5" s="47">
        <v>2</v>
      </c>
      <c r="Z5" s="47" t="s">
        <v>770</v>
      </c>
    </row>
    <row r="6" spans="1:26" ht="23.4" customHeight="1" x14ac:dyDescent="0.45">
      <c r="A6" s="177"/>
      <c r="B6" s="178"/>
      <c r="D6" s="164">
        <v>1</v>
      </c>
      <c r="E6" s="165">
        <f>A6</f>
        <v>0</v>
      </c>
      <c r="F6" s="454" t="str">
        <f>IF(A6="","",(VLOOKUP(A6,生徒名簿表!B:C,2,0)))</f>
        <v/>
      </c>
      <c r="G6" s="455"/>
      <c r="H6" s="456"/>
      <c r="I6" s="182" t="s">
        <v>6</v>
      </c>
      <c r="J6" s="183" t="s">
        <v>5</v>
      </c>
      <c r="K6" s="184" t="str">
        <f>IF(A6="","",(VLOOKUP(A6,生徒名簿表!B:D,3,0)))</f>
        <v/>
      </c>
      <c r="L6" s="185">
        <v>26</v>
      </c>
      <c r="M6" s="164">
        <f>B6</f>
        <v>0</v>
      </c>
      <c r="N6" s="455" t="str">
        <f>IF(B6="","",(VLOOKUP(B6,生徒名簿表!B:C,2,0)))</f>
        <v/>
      </c>
      <c r="O6" s="455"/>
      <c r="P6" s="455"/>
      <c r="Q6" s="455"/>
      <c r="R6" s="456"/>
      <c r="S6" s="182" t="s">
        <v>6</v>
      </c>
      <c r="T6" s="183" t="s">
        <v>5</v>
      </c>
      <c r="U6" s="184" t="str">
        <f>IF(B6="","",(VLOOKUP(B6,生徒名簿表!B:D,3,0)))</f>
        <v/>
      </c>
      <c r="Y6" s="47">
        <v>3</v>
      </c>
      <c r="Z6" s="47" t="s">
        <v>771</v>
      </c>
    </row>
    <row r="7" spans="1:26" ht="23.4" customHeight="1" x14ac:dyDescent="0.45">
      <c r="A7" s="177"/>
      <c r="B7" s="178"/>
      <c r="D7" s="164">
        <v>2</v>
      </c>
      <c r="E7" s="165">
        <f t="shared" ref="E7:E30" si="0">A7</f>
        <v>0</v>
      </c>
      <c r="F7" s="454" t="str">
        <f>IF(A7="","",(VLOOKUP(A7,生徒名簿表!B:C,2,0)))</f>
        <v/>
      </c>
      <c r="G7" s="455"/>
      <c r="H7" s="456"/>
      <c r="I7" s="182" t="s">
        <v>6</v>
      </c>
      <c r="J7" s="183" t="s">
        <v>5</v>
      </c>
      <c r="K7" s="184" t="str">
        <f>IF(A7="","",(VLOOKUP(A7,生徒名簿表!B:D,3,0)))</f>
        <v/>
      </c>
      <c r="L7" s="185">
        <v>27</v>
      </c>
      <c r="M7" s="164">
        <f t="shared" ref="M7:M30" si="1">B7</f>
        <v>0</v>
      </c>
      <c r="N7" s="455" t="str">
        <f>IF(B7="","",(VLOOKUP(B7,生徒名簿表!B:C,2,0)))</f>
        <v/>
      </c>
      <c r="O7" s="455"/>
      <c r="P7" s="455"/>
      <c r="Q7" s="455"/>
      <c r="R7" s="456"/>
      <c r="S7" s="182" t="s">
        <v>6</v>
      </c>
      <c r="T7" s="183" t="s">
        <v>5</v>
      </c>
      <c r="U7" s="184" t="str">
        <f>IF(B7="","",(VLOOKUP(B7,生徒名簿表!B:D,3,0)))</f>
        <v/>
      </c>
      <c r="Y7" s="47">
        <v>4</v>
      </c>
      <c r="Z7" s="47" t="s">
        <v>767</v>
      </c>
    </row>
    <row r="8" spans="1:26" ht="23.4" customHeight="1" x14ac:dyDescent="0.45">
      <c r="A8" s="177"/>
      <c r="B8" s="178"/>
      <c r="D8" s="164">
        <v>3</v>
      </c>
      <c r="E8" s="165">
        <f t="shared" si="0"/>
        <v>0</v>
      </c>
      <c r="F8" s="454" t="str">
        <f>IF(A8="","",(VLOOKUP(A8,生徒名簿表!B:C,2,0)))</f>
        <v/>
      </c>
      <c r="G8" s="455"/>
      <c r="H8" s="456"/>
      <c r="I8" s="182" t="s">
        <v>6</v>
      </c>
      <c r="J8" s="183" t="s">
        <v>5</v>
      </c>
      <c r="K8" s="184" t="str">
        <f>IF(A8="","",(VLOOKUP(A8,生徒名簿表!B:D,3,0)))</f>
        <v/>
      </c>
      <c r="L8" s="185">
        <v>28</v>
      </c>
      <c r="M8" s="164">
        <f t="shared" si="1"/>
        <v>0</v>
      </c>
      <c r="N8" s="455" t="str">
        <f>IF(B8="","",(VLOOKUP(B8,生徒名簿表!B:C,2,0)))</f>
        <v/>
      </c>
      <c r="O8" s="455"/>
      <c r="P8" s="455"/>
      <c r="Q8" s="455"/>
      <c r="R8" s="456"/>
      <c r="S8" s="182" t="s">
        <v>6</v>
      </c>
      <c r="T8" s="183" t="s">
        <v>5</v>
      </c>
      <c r="U8" s="184" t="str">
        <f>IF(B8="","",(VLOOKUP(B8,生徒名簿表!B:D,3,0)))</f>
        <v/>
      </c>
      <c r="Y8" s="47">
        <v>5</v>
      </c>
      <c r="Z8" s="47" t="s">
        <v>768</v>
      </c>
    </row>
    <row r="9" spans="1:26" ht="23.4" customHeight="1" x14ac:dyDescent="0.45">
      <c r="A9" s="177"/>
      <c r="B9" s="178"/>
      <c r="D9" s="164">
        <v>4</v>
      </c>
      <c r="E9" s="165">
        <f t="shared" si="0"/>
        <v>0</v>
      </c>
      <c r="F9" s="454" t="str">
        <f>IF(A9="","",(VLOOKUP(A9,生徒名簿表!B:C,2,0)))</f>
        <v/>
      </c>
      <c r="G9" s="455"/>
      <c r="H9" s="456"/>
      <c r="I9" s="182" t="s">
        <v>6</v>
      </c>
      <c r="J9" s="183" t="s">
        <v>5</v>
      </c>
      <c r="K9" s="184" t="str">
        <f>IF(A9="","",(VLOOKUP(A9,生徒名簿表!B:D,3,0)))</f>
        <v/>
      </c>
      <c r="L9" s="185">
        <v>29</v>
      </c>
      <c r="M9" s="164">
        <f t="shared" si="1"/>
        <v>0</v>
      </c>
      <c r="N9" s="455" t="str">
        <f>IF(B9="","",(VLOOKUP(B9,生徒名簿表!B:C,2,0)))</f>
        <v/>
      </c>
      <c r="O9" s="455"/>
      <c r="P9" s="455"/>
      <c r="Q9" s="455"/>
      <c r="R9" s="456"/>
      <c r="S9" s="182" t="s">
        <v>6</v>
      </c>
      <c r="T9" s="183" t="s">
        <v>5</v>
      </c>
      <c r="U9" s="184" t="str">
        <f>IF(B9="","",(VLOOKUP(B9,生徒名簿表!B:D,3,0)))</f>
        <v/>
      </c>
    </row>
    <row r="10" spans="1:26" ht="23.4" customHeight="1" x14ac:dyDescent="0.45">
      <c r="A10" s="177"/>
      <c r="B10" s="178"/>
      <c r="D10" s="164">
        <v>5</v>
      </c>
      <c r="E10" s="165">
        <f t="shared" si="0"/>
        <v>0</v>
      </c>
      <c r="F10" s="454" t="str">
        <f>IF(A10="","",(VLOOKUP(A10,生徒名簿表!B:C,2,0)))</f>
        <v/>
      </c>
      <c r="G10" s="455"/>
      <c r="H10" s="456"/>
      <c r="I10" s="182" t="s">
        <v>6</v>
      </c>
      <c r="J10" s="183" t="s">
        <v>5</v>
      </c>
      <c r="K10" s="184" t="str">
        <f>IF(A10="","",(VLOOKUP(A10,生徒名簿表!B:D,3,0)))</f>
        <v/>
      </c>
      <c r="L10" s="185">
        <v>30</v>
      </c>
      <c r="M10" s="164">
        <f t="shared" si="1"/>
        <v>0</v>
      </c>
      <c r="N10" s="455" t="str">
        <f>IF(B10="","",(VLOOKUP(B10,生徒名簿表!B:C,2,0)))</f>
        <v/>
      </c>
      <c r="O10" s="455"/>
      <c r="P10" s="455"/>
      <c r="Q10" s="455"/>
      <c r="R10" s="456"/>
      <c r="S10" s="182" t="s">
        <v>6</v>
      </c>
      <c r="T10" s="183" t="s">
        <v>5</v>
      </c>
      <c r="U10" s="184" t="str">
        <f>IF(B10="","",(VLOOKUP(B10,生徒名簿表!B:D,3,0)))</f>
        <v/>
      </c>
    </row>
    <row r="11" spans="1:26" ht="23.4" customHeight="1" x14ac:dyDescent="0.45">
      <c r="A11" s="177"/>
      <c r="B11" s="178"/>
      <c r="D11" s="164">
        <v>6</v>
      </c>
      <c r="E11" s="165">
        <f t="shared" si="0"/>
        <v>0</v>
      </c>
      <c r="F11" s="454" t="str">
        <f>IF(A11="","",(VLOOKUP(A11,生徒名簿表!B:C,2,0)))</f>
        <v/>
      </c>
      <c r="G11" s="455"/>
      <c r="H11" s="456"/>
      <c r="I11" s="182" t="s">
        <v>6</v>
      </c>
      <c r="J11" s="183" t="s">
        <v>5</v>
      </c>
      <c r="K11" s="184" t="str">
        <f>IF(A11="","",(VLOOKUP(A11,生徒名簿表!B:D,3,0)))</f>
        <v/>
      </c>
      <c r="L11" s="185">
        <v>31</v>
      </c>
      <c r="M11" s="164">
        <f t="shared" si="1"/>
        <v>0</v>
      </c>
      <c r="N11" s="455" t="str">
        <f>IF(B11="","",(VLOOKUP(B11,生徒名簿表!B:C,2,0)))</f>
        <v/>
      </c>
      <c r="O11" s="455"/>
      <c r="P11" s="455"/>
      <c r="Q11" s="455"/>
      <c r="R11" s="456"/>
      <c r="S11" s="182" t="s">
        <v>6</v>
      </c>
      <c r="T11" s="183" t="s">
        <v>5</v>
      </c>
      <c r="U11" s="184" t="str">
        <f>IF(B11="","",(VLOOKUP(B11,生徒名簿表!B:D,3,0)))</f>
        <v/>
      </c>
    </row>
    <row r="12" spans="1:26" ht="23.4" customHeight="1" x14ac:dyDescent="0.45">
      <c r="A12" s="177"/>
      <c r="B12" s="178"/>
      <c r="D12" s="164">
        <v>7</v>
      </c>
      <c r="E12" s="165">
        <f t="shared" si="0"/>
        <v>0</v>
      </c>
      <c r="F12" s="454" t="str">
        <f>IF(A12="","",(VLOOKUP(A12,生徒名簿表!B:C,2,0)))</f>
        <v/>
      </c>
      <c r="G12" s="455"/>
      <c r="H12" s="456"/>
      <c r="I12" s="182" t="s">
        <v>6</v>
      </c>
      <c r="J12" s="183" t="s">
        <v>5</v>
      </c>
      <c r="K12" s="184" t="str">
        <f>IF(A12="","",(VLOOKUP(A12,生徒名簿表!B:D,3,0)))</f>
        <v/>
      </c>
      <c r="L12" s="185">
        <v>32</v>
      </c>
      <c r="M12" s="164">
        <f t="shared" si="1"/>
        <v>0</v>
      </c>
      <c r="N12" s="455" t="str">
        <f>IF(B12="","",(VLOOKUP(B12,生徒名簿表!B:C,2,0)))</f>
        <v/>
      </c>
      <c r="O12" s="455"/>
      <c r="P12" s="455"/>
      <c r="Q12" s="455"/>
      <c r="R12" s="456"/>
      <c r="S12" s="182" t="s">
        <v>6</v>
      </c>
      <c r="T12" s="183" t="s">
        <v>5</v>
      </c>
      <c r="U12" s="184" t="str">
        <f>IF(B12="","",(VLOOKUP(B12,生徒名簿表!B:D,3,0)))</f>
        <v/>
      </c>
    </row>
    <row r="13" spans="1:26" ht="23.4" customHeight="1" x14ac:dyDescent="0.45">
      <c r="A13" s="177"/>
      <c r="B13" s="178"/>
      <c r="D13" s="164">
        <v>8</v>
      </c>
      <c r="E13" s="165">
        <f t="shared" si="0"/>
        <v>0</v>
      </c>
      <c r="F13" s="454" t="str">
        <f>IF(A13="","",(VLOOKUP(A13,生徒名簿表!B:C,2,0)))</f>
        <v/>
      </c>
      <c r="G13" s="455"/>
      <c r="H13" s="456"/>
      <c r="I13" s="182" t="s">
        <v>6</v>
      </c>
      <c r="J13" s="183" t="s">
        <v>5</v>
      </c>
      <c r="K13" s="184" t="str">
        <f>IF(A13="","",(VLOOKUP(A13,生徒名簿表!B:D,3,0)))</f>
        <v/>
      </c>
      <c r="L13" s="185">
        <v>33</v>
      </c>
      <c r="M13" s="164">
        <f t="shared" si="1"/>
        <v>0</v>
      </c>
      <c r="N13" s="455" t="str">
        <f>IF(B13="","",(VLOOKUP(B13,生徒名簿表!B:C,2,0)))</f>
        <v/>
      </c>
      <c r="O13" s="455"/>
      <c r="P13" s="455"/>
      <c r="Q13" s="455"/>
      <c r="R13" s="456"/>
      <c r="S13" s="182" t="s">
        <v>6</v>
      </c>
      <c r="T13" s="183" t="s">
        <v>5</v>
      </c>
      <c r="U13" s="184" t="str">
        <f>IF(B13="","",(VLOOKUP(B13,生徒名簿表!B:D,3,0)))</f>
        <v/>
      </c>
    </row>
    <row r="14" spans="1:26" ht="23.4" customHeight="1" x14ac:dyDescent="0.45">
      <c r="A14" s="177"/>
      <c r="B14" s="178"/>
      <c r="D14" s="164">
        <v>9</v>
      </c>
      <c r="E14" s="165">
        <f t="shared" si="0"/>
        <v>0</v>
      </c>
      <c r="F14" s="454" t="str">
        <f>IF(A14="","",(VLOOKUP(A14,生徒名簿表!B:C,2,0)))</f>
        <v/>
      </c>
      <c r="G14" s="455"/>
      <c r="H14" s="456"/>
      <c r="I14" s="182" t="s">
        <v>6</v>
      </c>
      <c r="J14" s="183" t="s">
        <v>5</v>
      </c>
      <c r="K14" s="184" t="str">
        <f>IF(A14="","",(VLOOKUP(A14,生徒名簿表!B:D,3,0)))</f>
        <v/>
      </c>
      <c r="L14" s="185">
        <v>34</v>
      </c>
      <c r="M14" s="164">
        <f t="shared" si="1"/>
        <v>0</v>
      </c>
      <c r="N14" s="455" t="str">
        <f>IF(B14="","",(VLOOKUP(B14,生徒名簿表!B:C,2,0)))</f>
        <v/>
      </c>
      <c r="O14" s="455"/>
      <c r="P14" s="455"/>
      <c r="Q14" s="455"/>
      <c r="R14" s="456"/>
      <c r="S14" s="182" t="s">
        <v>6</v>
      </c>
      <c r="T14" s="183" t="s">
        <v>5</v>
      </c>
      <c r="U14" s="184" t="str">
        <f>IF(B14="","",(VLOOKUP(B14,生徒名簿表!B:D,3,0)))</f>
        <v/>
      </c>
    </row>
    <row r="15" spans="1:26" ht="23.4" customHeight="1" x14ac:dyDescent="0.45">
      <c r="A15" s="177"/>
      <c r="B15" s="178"/>
      <c r="D15" s="164">
        <v>10</v>
      </c>
      <c r="E15" s="165">
        <f t="shared" si="0"/>
        <v>0</v>
      </c>
      <c r="F15" s="454" t="str">
        <f>IF(A15="","",(VLOOKUP(A15,生徒名簿表!B:C,2,0)))</f>
        <v/>
      </c>
      <c r="G15" s="455"/>
      <c r="H15" s="456"/>
      <c r="I15" s="182" t="s">
        <v>6</v>
      </c>
      <c r="J15" s="183" t="s">
        <v>5</v>
      </c>
      <c r="K15" s="184" t="str">
        <f>IF(A15="","",(VLOOKUP(A15,生徒名簿表!B:D,3,0)))</f>
        <v/>
      </c>
      <c r="L15" s="185">
        <v>35</v>
      </c>
      <c r="M15" s="164">
        <f t="shared" si="1"/>
        <v>0</v>
      </c>
      <c r="N15" s="455" t="str">
        <f>IF(B15="","",(VLOOKUP(B15,生徒名簿表!B:C,2,0)))</f>
        <v/>
      </c>
      <c r="O15" s="455"/>
      <c r="P15" s="455"/>
      <c r="Q15" s="455"/>
      <c r="R15" s="456"/>
      <c r="S15" s="182" t="s">
        <v>6</v>
      </c>
      <c r="T15" s="183" t="s">
        <v>5</v>
      </c>
      <c r="U15" s="184" t="str">
        <f>IF(B15="","",(VLOOKUP(B15,生徒名簿表!B:D,3,0)))</f>
        <v/>
      </c>
    </row>
    <row r="16" spans="1:26" ht="23.4" customHeight="1" x14ac:dyDescent="0.45">
      <c r="A16" s="177"/>
      <c r="B16" s="178"/>
      <c r="D16" s="164">
        <v>11</v>
      </c>
      <c r="E16" s="165">
        <f t="shared" si="0"/>
        <v>0</v>
      </c>
      <c r="F16" s="454" t="str">
        <f>IF(A16="","",(VLOOKUP(A16,生徒名簿表!B:C,2,0)))</f>
        <v/>
      </c>
      <c r="G16" s="455"/>
      <c r="H16" s="456"/>
      <c r="I16" s="182" t="s">
        <v>6</v>
      </c>
      <c r="J16" s="183" t="s">
        <v>5</v>
      </c>
      <c r="K16" s="184" t="str">
        <f>IF(A16="","",(VLOOKUP(A16,生徒名簿表!B:D,3,0)))</f>
        <v/>
      </c>
      <c r="L16" s="185">
        <v>36</v>
      </c>
      <c r="M16" s="164">
        <f t="shared" si="1"/>
        <v>0</v>
      </c>
      <c r="N16" s="455" t="str">
        <f>IF(B16="","",(VLOOKUP(B16,生徒名簿表!B:C,2,0)))</f>
        <v/>
      </c>
      <c r="O16" s="455"/>
      <c r="P16" s="455"/>
      <c r="Q16" s="455"/>
      <c r="R16" s="456"/>
      <c r="S16" s="182" t="s">
        <v>6</v>
      </c>
      <c r="T16" s="183" t="s">
        <v>5</v>
      </c>
      <c r="U16" s="184" t="str">
        <f>IF(B16="","",(VLOOKUP(B16,生徒名簿表!B:D,3,0)))</f>
        <v/>
      </c>
    </row>
    <row r="17" spans="1:21" ht="23.4" customHeight="1" x14ac:dyDescent="0.45">
      <c r="A17" s="177"/>
      <c r="B17" s="178"/>
      <c r="D17" s="164">
        <v>12</v>
      </c>
      <c r="E17" s="165">
        <f t="shared" si="0"/>
        <v>0</v>
      </c>
      <c r="F17" s="454" t="str">
        <f>IF(A17="","",(VLOOKUP(A17,生徒名簿表!B:C,2,0)))</f>
        <v/>
      </c>
      <c r="G17" s="455"/>
      <c r="H17" s="456"/>
      <c r="I17" s="182" t="s">
        <v>6</v>
      </c>
      <c r="J17" s="183" t="s">
        <v>5</v>
      </c>
      <c r="K17" s="184" t="str">
        <f>IF(A17="","",(VLOOKUP(A17,生徒名簿表!B:D,3,0)))</f>
        <v/>
      </c>
      <c r="L17" s="185">
        <v>37</v>
      </c>
      <c r="M17" s="164">
        <f t="shared" si="1"/>
        <v>0</v>
      </c>
      <c r="N17" s="455" t="str">
        <f>IF(B17="","",(VLOOKUP(B17,生徒名簿表!B:C,2,0)))</f>
        <v/>
      </c>
      <c r="O17" s="455"/>
      <c r="P17" s="455"/>
      <c r="Q17" s="455"/>
      <c r="R17" s="456"/>
      <c r="S17" s="182" t="s">
        <v>6</v>
      </c>
      <c r="T17" s="183" t="s">
        <v>5</v>
      </c>
      <c r="U17" s="184" t="str">
        <f>IF(B17="","",(VLOOKUP(B17,生徒名簿表!B:D,3,0)))</f>
        <v/>
      </c>
    </row>
    <row r="18" spans="1:21" ht="23.4" customHeight="1" x14ac:dyDescent="0.45">
      <c r="A18" s="177"/>
      <c r="B18" s="178"/>
      <c r="D18" s="164">
        <v>13</v>
      </c>
      <c r="E18" s="165">
        <f t="shared" si="0"/>
        <v>0</v>
      </c>
      <c r="F18" s="454" t="str">
        <f>IF(A18="","",(VLOOKUP(A18,生徒名簿表!B:C,2,0)))</f>
        <v/>
      </c>
      <c r="G18" s="455"/>
      <c r="H18" s="456"/>
      <c r="I18" s="182" t="s">
        <v>6</v>
      </c>
      <c r="J18" s="183" t="s">
        <v>5</v>
      </c>
      <c r="K18" s="184" t="str">
        <f>IF(A18="","",(VLOOKUP(A18,生徒名簿表!B:D,3,0)))</f>
        <v/>
      </c>
      <c r="L18" s="185">
        <v>38</v>
      </c>
      <c r="M18" s="164">
        <f t="shared" si="1"/>
        <v>0</v>
      </c>
      <c r="N18" s="455" t="str">
        <f>IF(B18="","",(VLOOKUP(B18,生徒名簿表!B:C,2,0)))</f>
        <v/>
      </c>
      <c r="O18" s="455"/>
      <c r="P18" s="455"/>
      <c r="Q18" s="455"/>
      <c r="R18" s="456"/>
      <c r="S18" s="182" t="s">
        <v>6</v>
      </c>
      <c r="T18" s="183" t="s">
        <v>5</v>
      </c>
      <c r="U18" s="184" t="str">
        <f>IF(B18="","",(VLOOKUP(B18,生徒名簿表!B:D,3,0)))</f>
        <v/>
      </c>
    </row>
    <row r="19" spans="1:21" ht="23.4" customHeight="1" x14ac:dyDescent="0.45">
      <c r="A19" s="177"/>
      <c r="B19" s="178"/>
      <c r="D19" s="164">
        <v>14</v>
      </c>
      <c r="E19" s="165">
        <f t="shared" si="0"/>
        <v>0</v>
      </c>
      <c r="F19" s="454" t="str">
        <f>IF(A19="","",(VLOOKUP(A19,生徒名簿表!B:C,2,0)))</f>
        <v/>
      </c>
      <c r="G19" s="455"/>
      <c r="H19" s="456"/>
      <c r="I19" s="182" t="s">
        <v>6</v>
      </c>
      <c r="J19" s="183" t="s">
        <v>5</v>
      </c>
      <c r="K19" s="184" t="str">
        <f>IF(A19="","",(VLOOKUP(A19,生徒名簿表!B:D,3,0)))</f>
        <v/>
      </c>
      <c r="L19" s="185">
        <v>39</v>
      </c>
      <c r="M19" s="164">
        <f t="shared" si="1"/>
        <v>0</v>
      </c>
      <c r="N19" s="455" t="str">
        <f>IF(B19="","",(VLOOKUP(B19,生徒名簿表!B:C,2,0)))</f>
        <v/>
      </c>
      <c r="O19" s="455"/>
      <c r="P19" s="455"/>
      <c r="Q19" s="455"/>
      <c r="R19" s="456"/>
      <c r="S19" s="182" t="s">
        <v>6</v>
      </c>
      <c r="T19" s="183" t="s">
        <v>5</v>
      </c>
      <c r="U19" s="184" t="str">
        <f>IF(B19="","",(VLOOKUP(B19,生徒名簿表!B:D,3,0)))</f>
        <v/>
      </c>
    </row>
    <row r="20" spans="1:21" ht="23.4" customHeight="1" x14ac:dyDescent="0.45">
      <c r="A20" s="177"/>
      <c r="B20" s="178"/>
      <c r="D20" s="164">
        <v>15</v>
      </c>
      <c r="E20" s="165">
        <f t="shared" si="0"/>
        <v>0</v>
      </c>
      <c r="F20" s="454" t="str">
        <f>IF(A20="","",(VLOOKUP(A20,生徒名簿表!B:C,2,0)))</f>
        <v/>
      </c>
      <c r="G20" s="455"/>
      <c r="H20" s="456"/>
      <c r="I20" s="182" t="s">
        <v>6</v>
      </c>
      <c r="J20" s="183" t="s">
        <v>5</v>
      </c>
      <c r="K20" s="184" t="str">
        <f>IF(A20="","",(VLOOKUP(A20,生徒名簿表!B:D,3,0)))</f>
        <v/>
      </c>
      <c r="L20" s="185">
        <v>40</v>
      </c>
      <c r="M20" s="164">
        <f t="shared" si="1"/>
        <v>0</v>
      </c>
      <c r="N20" s="455" t="str">
        <f>IF(B20="","",(VLOOKUP(B20,生徒名簿表!B:C,2,0)))</f>
        <v/>
      </c>
      <c r="O20" s="455"/>
      <c r="P20" s="455"/>
      <c r="Q20" s="455"/>
      <c r="R20" s="456"/>
      <c r="S20" s="182" t="s">
        <v>6</v>
      </c>
      <c r="T20" s="183" t="s">
        <v>5</v>
      </c>
      <c r="U20" s="184" t="str">
        <f>IF(B20="","",(VLOOKUP(B20,生徒名簿表!B:D,3,0)))</f>
        <v/>
      </c>
    </row>
    <row r="21" spans="1:21" ht="23.4" customHeight="1" x14ac:dyDescent="0.45">
      <c r="A21" s="177"/>
      <c r="B21" s="178"/>
      <c r="D21" s="164">
        <v>16</v>
      </c>
      <c r="E21" s="165">
        <f t="shared" si="0"/>
        <v>0</v>
      </c>
      <c r="F21" s="454" t="str">
        <f>IF(A21="","",(VLOOKUP(A21,生徒名簿表!B:C,2,0)))</f>
        <v/>
      </c>
      <c r="G21" s="455"/>
      <c r="H21" s="456"/>
      <c r="I21" s="182" t="s">
        <v>6</v>
      </c>
      <c r="J21" s="183" t="s">
        <v>5</v>
      </c>
      <c r="K21" s="184" t="str">
        <f>IF(A21="","",(VLOOKUP(A21,生徒名簿表!B:D,3,0)))</f>
        <v/>
      </c>
      <c r="L21" s="185">
        <v>41</v>
      </c>
      <c r="M21" s="164">
        <f t="shared" si="1"/>
        <v>0</v>
      </c>
      <c r="N21" s="455" t="str">
        <f>IF(B21="","",(VLOOKUP(B21,生徒名簿表!B:C,2,0)))</f>
        <v/>
      </c>
      <c r="O21" s="455"/>
      <c r="P21" s="455"/>
      <c r="Q21" s="455"/>
      <c r="R21" s="456"/>
      <c r="S21" s="182" t="s">
        <v>6</v>
      </c>
      <c r="T21" s="183" t="s">
        <v>5</v>
      </c>
      <c r="U21" s="184" t="str">
        <f>IF(B21="","",(VLOOKUP(B21,生徒名簿表!B:D,3,0)))</f>
        <v/>
      </c>
    </row>
    <row r="22" spans="1:21" ht="23.4" customHeight="1" x14ac:dyDescent="0.45">
      <c r="A22" s="177"/>
      <c r="B22" s="178"/>
      <c r="D22" s="164">
        <v>17</v>
      </c>
      <c r="E22" s="165">
        <f t="shared" si="0"/>
        <v>0</v>
      </c>
      <c r="F22" s="454" t="str">
        <f>IF(A22="","",(VLOOKUP(A22,生徒名簿表!B:C,2,0)))</f>
        <v/>
      </c>
      <c r="G22" s="455"/>
      <c r="H22" s="456"/>
      <c r="I22" s="182" t="s">
        <v>6</v>
      </c>
      <c r="J22" s="183" t="s">
        <v>5</v>
      </c>
      <c r="K22" s="184" t="str">
        <f>IF(A22="","",(VLOOKUP(A22,生徒名簿表!B:D,3,0)))</f>
        <v/>
      </c>
      <c r="L22" s="185">
        <v>42</v>
      </c>
      <c r="M22" s="164">
        <f t="shared" si="1"/>
        <v>0</v>
      </c>
      <c r="N22" s="455" t="str">
        <f>IF(B22="","",(VLOOKUP(B22,生徒名簿表!B:C,2,0)))</f>
        <v/>
      </c>
      <c r="O22" s="455"/>
      <c r="P22" s="455"/>
      <c r="Q22" s="455"/>
      <c r="R22" s="456"/>
      <c r="S22" s="182" t="s">
        <v>6</v>
      </c>
      <c r="T22" s="183" t="s">
        <v>5</v>
      </c>
      <c r="U22" s="184" t="str">
        <f>IF(B22="","",(VLOOKUP(B22,生徒名簿表!B:D,3,0)))</f>
        <v/>
      </c>
    </row>
    <row r="23" spans="1:21" ht="23.4" customHeight="1" x14ac:dyDescent="0.45">
      <c r="A23" s="177"/>
      <c r="B23" s="178"/>
      <c r="D23" s="164">
        <v>18</v>
      </c>
      <c r="E23" s="165">
        <f t="shared" si="0"/>
        <v>0</v>
      </c>
      <c r="F23" s="454" t="str">
        <f>IF(A23="","",(VLOOKUP(A23,生徒名簿表!B:C,2,0)))</f>
        <v/>
      </c>
      <c r="G23" s="455"/>
      <c r="H23" s="456"/>
      <c r="I23" s="182" t="s">
        <v>6</v>
      </c>
      <c r="J23" s="183" t="s">
        <v>5</v>
      </c>
      <c r="K23" s="184" t="str">
        <f>IF(A23="","",(VLOOKUP(A23,生徒名簿表!B:D,3,0)))</f>
        <v/>
      </c>
      <c r="L23" s="185">
        <v>43</v>
      </c>
      <c r="M23" s="164">
        <f t="shared" si="1"/>
        <v>0</v>
      </c>
      <c r="N23" s="455" t="str">
        <f>IF(B23="","",(VLOOKUP(B23,生徒名簿表!B:C,2,0)))</f>
        <v/>
      </c>
      <c r="O23" s="455"/>
      <c r="P23" s="455"/>
      <c r="Q23" s="455"/>
      <c r="R23" s="456"/>
      <c r="S23" s="182" t="s">
        <v>6</v>
      </c>
      <c r="T23" s="183" t="s">
        <v>5</v>
      </c>
      <c r="U23" s="184" t="str">
        <f>IF(B23="","",(VLOOKUP(B23,生徒名簿表!B:D,3,0)))</f>
        <v/>
      </c>
    </row>
    <row r="24" spans="1:21" ht="23.4" customHeight="1" x14ac:dyDescent="0.45">
      <c r="A24" s="177"/>
      <c r="B24" s="178"/>
      <c r="D24" s="164">
        <v>19</v>
      </c>
      <c r="E24" s="165">
        <f t="shared" si="0"/>
        <v>0</v>
      </c>
      <c r="F24" s="454" t="str">
        <f>IF(A24="","",(VLOOKUP(A24,生徒名簿表!B:C,2,0)))</f>
        <v/>
      </c>
      <c r="G24" s="455"/>
      <c r="H24" s="456"/>
      <c r="I24" s="182" t="s">
        <v>6</v>
      </c>
      <c r="J24" s="183" t="s">
        <v>5</v>
      </c>
      <c r="K24" s="184" t="str">
        <f>IF(A24="","",(VLOOKUP(A24,生徒名簿表!B:D,3,0)))</f>
        <v/>
      </c>
      <c r="L24" s="185">
        <v>44</v>
      </c>
      <c r="M24" s="164">
        <f t="shared" si="1"/>
        <v>0</v>
      </c>
      <c r="N24" s="455" t="str">
        <f>IF(B24="","",(VLOOKUP(B24,生徒名簿表!B:C,2,0)))</f>
        <v/>
      </c>
      <c r="O24" s="455"/>
      <c r="P24" s="455"/>
      <c r="Q24" s="455"/>
      <c r="R24" s="456"/>
      <c r="S24" s="182" t="s">
        <v>6</v>
      </c>
      <c r="T24" s="183" t="s">
        <v>5</v>
      </c>
      <c r="U24" s="184" t="str">
        <f>IF(B24="","",(VLOOKUP(B24,生徒名簿表!B:D,3,0)))</f>
        <v/>
      </c>
    </row>
    <row r="25" spans="1:21" ht="23.4" customHeight="1" x14ac:dyDescent="0.45">
      <c r="A25" s="177"/>
      <c r="B25" s="178"/>
      <c r="D25" s="164">
        <v>20</v>
      </c>
      <c r="E25" s="165">
        <f t="shared" si="0"/>
        <v>0</v>
      </c>
      <c r="F25" s="454" t="str">
        <f>IF(A25="","",(VLOOKUP(A25,生徒名簿表!B:C,2,0)))</f>
        <v/>
      </c>
      <c r="G25" s="455"/>
      <c r="H25" s="456"/>
      <c r="I25" s="182" t="s">
        <v>6</v>
      </c>
      <c r="J25" s="183" t="s">
        <v>5</v>
      </c>
      <c r="K25" s="184" t="str">
        <f>IF(A25="","",(VLOOKUP(A25,生徒名簿表!B:D,3,0)))</f>
        <v/>
      </c>
      <c r="L25" s="185">
        <v>45</v>
      </c>
      <c r="M25" s="164">
        <f t="shared" si="1"/>
        <v>0</v>
      </c>
      <c r="N25" s="455" t="str">
        <f>IF(B25="","",(VLOOKUP(B25,生徒名簿表!B:C,2,0)))</f>
        <v/>
      </c>
      <c r="O25" s="455"/>
      <c r="P25" s="455"/>
      <c r="Q25" s="455"/>
      <c r="R25" s="456"/>
      <c r="S25" s="182" t="s">
        <v>6</v>
      </c>
      <c r="T25" s="183" t="s">
        <v>5</v>
      </c>
      <c r="U25" s="184" t="str">
        <f>IF(B25="","",(VLOOKUP(B25,生徒名簿表!B:D,3,0)))</f>
        <v/>
      </c>
    </row>
    <row r="26" spans="1:21" ht="23.4" customHeight="1" x14ac:dyDescent="0.45">
      <c r="A26" s="177"/>
      <c r="B26" s="178"/>
      <c r="D26" s="164">
        <v>21</v>
      </c>
      <c r="E26" s="165">
        <f t="shared" si="0"/>
        <v>0</v>
      </c>
      <c r="F26" s="454" t="str">
        <f>IF(A26="","",(VLOOKUP(A26,生徒名簿表!B:C,2,0)))</f>
        <v/>
      </c>
      <c r="G26" s="455"/>
      <c r="H26" s="456"/>
      <c r="I26" s="182" t="s">
        <v>6</v>
      </c>
      <c r="J26" s="183" t="s">
        <v>5</v>
      </c>
      <c r="K26" s="184" t="str">
        <f>IF(A26="","",(VLOOKUP(A26,生徒名簿表!B:D,3,0)))</f>
        <v/>
      </c>
      <c r="L26" s="185">
        <v>46</v>
      </c>
      <c r="M26" s="164">
        <f t="shared" si="1"/>
        <v>0</v>
      </c>
      <c r="N26" s="455" t="str">
        <f>IF(B26="","",(VLOOKUP(B26,生徒名簿表!B:C,2,0)))</f>
        <v/>
      </c>
      <c r="O26" s="455"/>
      <c r="P26" s="455"/>
      <c r="Q26" s="455"/>
      <c r="R26" s="456"/>
      <c r="S26" s="182" t="s">
        <v>6</v>
      </c>
      <c r="T26" s="183" t="s">
        <v>5</v>
      </c>
      <c r="U26" s="184" t="str">
        <f>IF(B26="","",(VLOOKUP(B26,生徒名簿表!B:D,3,0)))</f>
        <v/>
      </c>
    </row>
    <row r="27" spans="1:21" ht="23.4" customHeight="1" x14ac:dyDescent="0.45">
      <c r="A27" s="177"/>
      <c r="B27" s="178"/>
      <c r="D27" s="164">
        <v>22</v>
      </c>
      <c r="E27" s="165">
        <f t="shared" si="0"/>
        <v>0</v>
      </c>
      <c r="F27" s="454" t="str">
        <f>IF(A27="","",(VLOOKUP(A27,生徒名簿表!B:C,2,0)))</f>
        <v/>
      </c>
      <c r="G27" s="455"/>
      <c r="H27" s="456"/>
      <c r="I27" s="182" t="s">
        <v>6</v>
      </c>
      <c r="J27" s="183" t="s">
        <v>5</v>
      </c>
      <c r="K27" s="184" t="str">
        <f>IF(A27="","",(VLOOKUP(A27,生徒名簿表!B:D,3,0)))</f>
        <v/>
      </c>
      <c r="L27" s="185">
        <v>47</v>
      </c>
      <c r="M27" s="164">
        <f t="shared" si="1"/>
        <v>0</v>
      </c>
      <c r="N27" s="455" t="str">
        <f>IF(B27="","",(VLOOKUP(B27,生徒名簿表!B:C,2,0)))</f>
        <v/>
      </c>
      <c r="O27" s="455"/>
      <c r="P27" s="455"/>
      <c r="Q27" s="455"/>
      <c r="R27" s="456"/>
      <c r="S27" s="182" t="s">
        <v>6</v>
      </c>
      <c r="T27" s="183" t="s">
        <v>5</v>
      </c>
      <c r="U27" s="184" t="str">
        <f>IF(B27="","",(VLOOKUP(B27,生徒名簿表!B:D,3,0)))</f>
        <v/>
      </c>
    </row>
    <row r="28" spans="1:21" ht="23.4" customHeight="1" x14ac:dyDescent="0.45">
      <c r="A28" s="177"/>
      <c r="B28" s="178"/>
      <c r="D28" s="164">
        <v>23</v>
      </c>
      <c r="E28" s="165">
        <f t="shared" si="0"/>
        <v>0</v>
      </c>
      <c r="F28" s="454" t="str">
        <f>IF(A28="","",(VLOOKUP(A28,生徒名簿表!B:C,2,0)))</f>
        <v/>
      </c>
      <c r="G28" s="455"/>
      <c r="H28" s="456"/>
      <c r="I28" s="182" t="s">
        <v>6</v>
      </c>
      <c r="J28" s="183" t="s">
        <v>5</v>
      </c>
      <c r="K28" s="184" t="str">
        <f>IF(A28="","",(VLOOKUP(A28,生徒名簿表!B:D,3,0)))</f>
        <v/>
      </c>
      <c r="L28" s="185">
        <v>48</v>
      </c>
      <c r="M28" s="164">
        <f t="shared" si="1"/>
        <v>0</v>
      </c>
      <c r="N28" s="455" t="str">
        <f>IF(B28="","",(VLOOKUP(B28,生徒名簿表!B:C,2,0)))</f>
        <v/>
      </c>
      <c r="O28" s="455"/>
      <c r="P28" s="455"/>
      <c r="Q28" s="455"/>
      <c r="R28" s="456"/>
      <c r="S28" s="182" t="s">
        <v>6</v>
      </c>
      <c r="T28" s="183" t="s">
        <v>5</v>
      </c>
      <c r="U28" s="184" t="str">
        <f>IF(B28="","",(VLOOKUP(B28,生徒名簿表!B:D,3,0)))</f>
        <v/>
      </c>
    </row>
    <row r="29" spans="1:21" ht="23.4" customHeight="1" x14ac:dyDescent="0.45">
      <c r="A29" s="177"/>
      <c r="B29" s="178"/>
      <c r="D29" s="164">
        <v>24</v>
      </c>
      <c r="E29" s="165">
        <f t="shared" si="0"/>
        <v>0</v>
      </c>
      <c r="F29" s="454" t="str">
        <f>IF(A29="","",(VLOOKUP(A29,生徒名簿表!B:C,2,0)))</f>
        <v/>
      </c>
      <c r="G29" s="455"/>
      <c r="H29" s="456"/>
      <c r="I29" s="182" t="s">
        <v>6</v>
      </c>
      <c r="J29" s="183" t="s">
        <v>5</v>
      </c>
      <c r="K29" s="184" t="str">
        <f>IF(A29="","",(VLOOKUP(A29,生徒名簿表!B:D,3,0)))</f>
        <v/>
      </c>
      <c r="L29" s="185">
        <v>49</v>
      </c>
      <c r="M29" s="164">
        <f t="shared" si="1"/>
        <v>0</v>
      </c>
      <c r="N29" s="455" t="str">
        <f>IF(B29="","",(VLOOKUP(B29,生徒名簿表!B:C,2,0)))</f>
        <v/>
      </c>
      <c r="O29" s="455"/>
      <c r="P29" s="455"/>
      <c r="Q29" s="455"/>
      <c r="R29" s="456"/>
      <c r="S29" s="182" t="s">
        <v>6</v>
      </c>
      <c r="T29" s="183" t="s">
        <v>5</v>
      </c>
      <c r="U29" s="184" t="str">
        <f>IF(B29="","",(VLOOKUP(B29,生徒名簿表!B:D,3,0)))</f>
        <v/>
      </c>
    </row>
    <row r="30" spans="1:21" ht="23.4" customHeight="1" x14ac:dyDescent="0.45">
      <c r="A30" s="177"/>
      <c r="B30" s="178"/>
      <c r="D30" s="164">
        <v>25</v>
      </c>
      <c r="E30" s="165">
        <f t="shared" si="0"/>
        <v>0</v>
      </c>
      <c r="F30" s="454" t="str">
        <f>IF(A30="","",(VLOOKUP(A30,生徒名簿表!B:C,2,0)))</f>
        <v/>
      </c>
      <c r="G30" s="455"/>
      <c r="H30" s="456"/>
      <c r="I30" s="182" t="s">
        <v>6</v>
      </c>
      <c r="J30" s="183" t="s">
        <v>5</v>
      </c>
      <c r="K30" s="184" t="str">
        <f>IF(A30="","",(VLOOKUP(A30,生徒名簿表!B:D,3,0)))</f>
        <v/>
      </c>
      <c r="L30" s="185">
        <v>50</v>
      </c>
      <c r="M30" s="164">
        <f t="shared" si="1"/>
        <v>0</v>
      </c>
      <c r="N30" s="455" t="str">
        <f>IF(B30="","",(VLOOKUP(B30,生徒名簿表!B:C,2,0)))</f>
        <v/>
      </c>
      <c r="O30" s="455"/>
      <c r="P30" s="455"/>
      <c r="Q30" s="455"/>
      <c r="R30" s="456"/>
      <c r="S30" s="182" t="s">
        <v>6</v>
      </c>
      <c r="T30" s="183" t="s">
        <v>5</v>
      </c>
      <c r="U30" s="184" t="str">
        <f>IF(B30="","",(VLOOKUP(B30,生徒名簿表!B:D,3,0)))</f>
        <v/>
      </c>
    </row>
    <row r="31" spans="1:21" ht="5.4" customHeight="1" x14ac:dyDescent="0.45"/>
    <row r="32" spans="1:21" ht="27" customHeight="1" x14ac:dyDescent="0.45">
      <c r="D32" s="446" t="s">
        <v>3</v>
      </c>
      <c r="E32" s="451"/>
      <c r="F32" s="451"/>
      <c r="G32" s="451"/>
      <c r="H32" s="447"/>
      <c r="I32" s="446" t="s">
        <v>733</v>
      </c>
      <c r="J32" s="451"/>
      <c r="K32" s="451"/>
      <c r="L32" s="447"/>
      <c r="M32" s="446" t="s">
        <v>732</v>
      </c>
      <c r="N32" s="451"/>
      <c r="O32" s="451"/>
      <c r="P32" s="451"/>
      <c r="Q32" s="447"/>
      <c r="R32" s="432" t="s">
        <v>731</v>
      </c>
      <c r="S32" s="432"/>
      <c r="T32" s="432"/>
      <c r="U32" s="432"/>
    </row>
    <row r="33" spans="1:21" ht="3.75" customHeight="1" thickBot="1" x14ac:dyDescent="0.5">
      <c r="K33" s="466"/>
      <c r="L33" s="466"/>
      <c r="M33" s="155"/>
    </row>
    <row r="34" spans="1:21" ht="15" customHeight="1" x14ac:dyDescent="0.45">
      <c r="D34" s="467" t="s">
        <v>668</v>
      </c>
      <c r="E34" s="467"/>
      <c r="F34" s="468"/>
      <c r="G34" s="468"/>
      <c r="H34" s="468"/>
      <c r="I34" s="468"/>
      <c r="J34" s="468"/>
      <c r="K34" s="469"/>
      <c r="L34" s="470" t="s">
        <v>0</v>
      </c>
      <c r="M34" s="471"/>
      <c r="N34" s="472"/>
      <c r="O34" s="476"/>
      <c r="P34" s="477"/>
      <c r="Q34" s="477"/>
      <c r="R34" s="477"/>
      <c r="S34" s="477"/>
      <c r="T34" s="477"/>
      <c r="U34" s="478"/>
    </row>
    <row r="35" spans="1:21" ht="15" customHeight="1" thickBot="1" x14ac:dyDescent="0.5">
      <c r="D35" s="468"/>
      <c r="E35" s="468"/>
      <c r="F35" s="468"/>
      <c r="G35" s="468"/>
      <c r="H35" s="468"/>
      <c r="I35" s="468"/>
      <c r="J35" s="468"/>
      <c r="K35" s="469"/>
      <c r="L35" s="473"/>
      <c r="M35" s="474"/>
      <c r="N35" s="475"/>
      <c r="O35" s="479"/>
      <c r="P35" s="480"/>
      <c r="Q35" s="480"/>
      <c r="R35" s="480"/>
      <c r="S35" s="480"/>
      <c r="T35" s="480"/>
      <c r="U35" s="481"/>
    </row>
    <row r="36" spans="1:21" ht="27.75" customHeight="1" x14ac:dyDescent="0.45">
      <c r="D36" s="453" t="s">
        <v>666</v>
      </c>
      <c r="E36" s="453"/>
      <c r="F36" s="453"/>
      <c r="G36" s="453"/>
      <c r="H36" s="453"/>
      <c r="I36" s="453"/>
      <c r="J36" s="453"/>
      <c r="K36" s="453"/>
      <c r="L36" s="453"/>
      <c r="M36" s="453"/>
      <c r="N36" s="453"/>
      <c r="O36" s="453"/>
      <c r="P36" s="432" t="s">
        <v>667</v>
      </c>
      <c r="Q36" s="432"/>
      <c r="R36" s="433" t="e">
        <f>IF(I37="","",(VLOOKUP(I37,学校番号一覧!A:E,5,0)))</f>
        <v>#N/A</v>
      </c>
      <c r="S36" s="433"/>
      <c r="T36" s="433"/>
      <c r="U36" s="433"/>
    </row>
    <row r="37" spans="1:21" ht="30" customHeight="1" x14ac:dyDescent="0.45">
      <c r="D37" s="446" t="s">
        <v>15</v>
      </c>
      <c r="E37" s="447"/>
      <c r="F37" s="461" t="s">
        <v>604</v>
      </c>
      <c r="G37" s="461"/>
      <c r="H37" s="164" t="s">
        <v>25</v>
      </c>
      <c r="I37" s="482">
        <f>I2</f>
        <v>0</v>
      </c>
      <c r="J37" s="483"/>
      <c r="K37" s="446" t="s">
        <v>24</v>
      </c>
      <c r="L37" s="447"/>
      <c r="M37" s="448"/>
      <c r="N37" s="449"/>
      <c r="O37" s="450"/>
      <c r="P37" s="464" t="s">
        <v>14</v>
      </c>
      <c r="Q37" s="465"/>
      <c r="R37" s="166">
        <f>R2</f>
        <v>0</v>
      </c>
      <c r="S37" s="167" t="s">
        <v>13</v>
      </c>
      <c r="T37" s="168">
        <v>2</v>
      </c>
      <c r="U37" s="169" t="s">
        <v>12</v>
      </c>
    </row>
    <row r="38" spans="1:21" ht="30" customHeight="1" x14ac:dyDescent="0.45">
      <c r="D38" s="446" t="s">
        <v>11</v>
      </c>
      <c r="E38" s="447"/>
      <c r="F38" s="457" t="str">
        <f>IF(I2="","",(VLOOKUP(I2,学校番号一覧!A:C,3,0)))</f>
        <v/>
      </c>
      <c r="G38" s="457"/>
      <c r="H38" s="164" t="s">
        <v>585</v>
      </c>
      <c r="I38" s="454" t="str">
        <f>IF(I2="","",(VLOOKUP(I2,学校番号一覧!A:C,2,0)))</f>
        <v/>
      </c>
      <c r="J38" s="455"/>
      <c r="K38" s="455"/>
      <c r="L38" s="455"/>
      <c r="M38" s="455"/>
      <c r="N38" s="455"/>
      <c r="O38" s="456"/>
      <c r="P38" s="458" t="s">
        <v>10</v>
      </c>
      <c r="Q38" s="458"/>
      <c r="R38" s="459"/>
      <c r="S38" s="459"/>
      <c r="T38" s="459"/>
      <c r="U38" s="459"/>
    </row>
    <row r="39" spans="1:21" ht="3.75" customHeight="1" x14ac:dyDescent="0.45">
      <c r="D39" s="172"/>
      <c r="E39" s="172"/>
      <c r="F39" s="172"/>
      <c r="G39" s="172"/>
      <c r="H39" s="173"/>
      <c r="I39" s="173"/>
      <c r="J39" s="173"/>
      <c r="K39" s="173"/>
      <c r="L39" s="173"/>
      <c r="M39" s="174"/>
      <c r="N39" s="175"/>
      <c r="O39" s="155"/>
      <c r="P39" s="155"/>
      <c r="Q39" s="176"/>
      <c r="R39" s="176"/>
      <c r="S39" s="176"/>
      <c r="T39" s="176"/>
      <c r="U39" s="176"/>
    </row>
    <row r="40" spans="1:21" ht="21.9" customHeight="1" x14ac:dyDescent="0.45">
      <c r="A40" s="177" t="s">
        <v>626</v>
      </c>
      <c r="B40" s="178" t="s">
        <v>626</v>
      </c>
      <c r="D40" s="179" t="s">
        <v>643</v>
      </c>
      <c r="E40" s="180" t="s">
        <v>644</v>
      </c>
      <c r="F40" s="446" t="s">
        <v>8</v>
      </c>
      <c r="G40" s="451"/>
      <c r="H40" s="447"/>
      <c r="I40" s="446" t="s">
        <v>7</v>
      </c>
      <c r="J40" s="451"/>
      <c r="K40" s="460"/>
      <c r="L40" s="179" t="s">
        <v>643</v>
      </c>
      <c r="M40" s="186" t="s">
        <v>644</v>
      </c>
      <c r="N40" s="451" t="s">
        <v>8</v>
      </c>
      <c r="O40" s="451"/>
      <c r="P40" s="451"/>
      <c r="Q40" s="451"/>
      <c r="R40" s="447"/>
      <c r="S40" s="446" t="s">
        <v>7</v>
      </c>
      <c r="T40" s="451"/>
      <c r="U40" s="447"/>
    </row>
    <row r="41" spans="1:21" ht="22.95" customHeight="1" x14ac:dyDescent="0.45">
      <c r="A41" s="177"/>
      <c r="B41" s="178"/>
      <c r="D41" s="164">
        <v>51</v>
      </c>
      <c r="E41" s="165">
        <f>A41</f>
        <v>0</v>
      </c>
      <c r="F41" s="454" t="str">
        <f>IF(A41="","",(VLOOKUP(A41,生徒名簿表!B:C,2,0)))</f>
        <v/>
      </c>
      <c r="G41" s="455"/>
      <c r="H41" s="456"/>
      <c r="I41" s="182" t="s">
        <v>6</v>
      </c>
      <c r="J41" s="183" t="s">
        <v>5</v>
      </c>
      <c r="K41" s="184" t="str">
        <f>IF(A41="","",(VLOOKUP(A41,生徒名簿表!B:D,3,0)))</f>
        <v/>
      </c>
      <c r="L41" s="185">
        <v>76</v>
      </c>
      <c r="M41" s="181">
        <f>B41</f>
        <v>0</v>
      </c>
      <c r="N41" s="455" t="str">
        <f>IF(B41="","",(VLOOKUP(B41,生徒名簿表!B:C,2,0)))</f>
        <v/>
      </c>
      <c r="O41" s="455"/>
      <c r="P41" s="455"/>
      <c r="Q41" s="455"/>
      <c r="R41" s="456"/>
      <c r="S41" s="182" t="s">
        <v>6</v>
      </c>
      <c r="T41" s="183" t="s">
        <v>5</v>
      </c>
      <c r="U41" s="184" t="str">
        <f>IF(B41="","",(VLOOKUP(B41,生徒名簿表!B:D,3,0)))</f>
        <v/>
      </c>
    </row>
    <row r="42" spans="1:21" ht="23.4" customHeight="1" x14ac:dyDescent="0.45">
      <c r="A42" s="177"/>
      <c r="B42" s="178"/>
      <c r="D42" s="164">
        <v>52</v>
      </c>
      <c r="E42" s="165">
        <f t="shared" ref="E42:E65" si="2">A42</f>
        <v>0</v>
      </c>
      <c r="F42" s="454" t="str">
        <f>IF(A42="","",(VLOOKUP(A42,生徒名簿表!B:C,2,0)))</f>
        <v/>
      </c>
      <c r="G42" s="455"/>
      <c r="H42" s="456"/>
      <c r="I42" s="182" t="s">
        <v>6</v>
      </c>
      <c r="J42" s="183" t="s">
        <v>5</v>
      </c>
      <c r="K42" s="184" t="str">
        <f>IF(A42="","",(VLOOKUP(A42,生徒名簿表!B:D,3,0)))</f>
        <v/>
      </c>
      <c r="L42" s="185">
        <v>77</v>
      </c>
      <c r="M42" s="181">
        <f t="shared" ref="M42:M65" si="3">B42</f>
        <v>0</v>
      </c>
      <c r="N42" s="455" t="str">
        <f>IF(B42="","",(VLOOKUP(B42,生徒名簿表!B:C,2,0)))</f>
        <v/>
      </c>
      <c r="O42" s="455"/>
      <c r="P42" s="455"/>
      <c r="Q42" s="455"/>
      <c r="R42" s="456"/>
      <c r="S42" s="182" t="s">
        <v>6</v>
      </c>
      <c r="T42" s="183" t="s">
        <v>5</v>
      </c>
      <c r="U42" s="184" t="str">
        <f>IF(B42="","",(VLOOKUP(B42,生徒名簿表!B:D,3,0)))</f>
        <v/>
      </c>
    </row>
    <row r="43" spans="1:21" ht="23.4" customHeight="1" x14ac:dyDescent="0.45">
      <c r="A43" s="177"/>
      <c r="B43" s="178"/>
      <c r="D43" s="164">
        <v>53</v>
      </c>
      <c r="E43" s="165">
        <f t="shared" si="2"/>
        <v>0</v>
      </c>
      <c r="F43" s="454" t="str">
        <f>IF(A43="","",(VLOOKUP(A43,生徒名簿表!B:C,2,0)))</f>
        <v/>
      </c>
      <c r="G43" s="455"/>
      <c r="H43" s="456"/>
      <c r="I43" s="182" t="s">
        <v>6</v>
      </c>
      <c r="J43" s="183" t="s">
        <v>5</v>
      </c>
      <c r="K43" s="184" t="str">
        <f>IF(A43="","",(VLOOKUP(A43,生徒名簿表!B:D,3,0)))</f>
        <v/>
      </c>
      <c r="L43" s="185">
        <v>78</v>
      </c>
      <c r="M43" s="181">
        <f t="shared" si="3"/>
        <v>0</v>
      </c>
      <c r="N43" s="455" t="str">
        <f>IF(B43="","",(VLOOKUP(B43,生徒名簿表!B:C,2,0)))</f>
        <v/>
      </c>
      <c r="O43" s="455"/>
      <c r="P43" s="455"/>
      <c r="Q43" s="455"/>
      <c r="R43" s="456"/>
      <c r="S43" s="182" t="s">
        <v>6</v>
      </c>
      <c r="T43" s="183" t="s">
        <v>5</v>
      </c>
      <c r="U43" s="184" t="str">
        <f>IF(B43="","",(VLOOKUP(B43,生徒名簿表!B:D,3,0)))</f>
        <v/>
      </c>
    </row>
    <row r="44" spans="1:21" ht="23.4" customHeight="1" x14ac:dyDescent="0.45">
      <c r="A44" s="177"/>
      <c r="B44" s="178"/>
      <c r="D44" s="164">
        <v>54</v>
      </c>
      <c r="E44" s="165">
        <f t="shared" si="2"/>
        <v>0</v>
      </c>
      <c r="F44" s="454" t="str">
        <f>IF(A44="","",(VLOOKUP(A44,生徒名簿表!B:C,2,0)))</f>
        <v/>
      </c>
      <c r="G44" s="455"/>
      <c r="H44" s="456"/>
      <c r="I44" s="182" t="s">
        <v>6</v>
      </c>
      <c r="J44" s="183" t="s">
        <v>5</v>
      </c>
      <c r="K44" s="184" t="str">
        <f>IF(A44="","",(VLOOKUP(A44,生徒名簿表!B:D,3,0)))</f>
        <v/>
      </c>
      <c r="L44" s="185">
        <v>79</v>
      </c>
      <c r="M44" s="181">
        <f t="shared" si="3"/>
        <v>0</v>
      </c>
      <c r="N44" s="455" t="str">
        <f>IF(B44="","",(VLOOKUP(B44,生徒名簿表!B:C,2,0)))</f>
        <v/>
      </c>
      <c r="O44" s="455"/>
      <c r="P44" s="455"/>
      <c r="Q44" s="455"/>
      <c r="R44" s="456"/>
      <c r="S44" s="182" t="s">
        <v>6</v>
      </c>
      <c r="T44" s="183" t="s">
        <v>5</v>
      </c>
      <c r="U44" s="184" t="str">
        <f>IF(B44="","",(VLOOKUP(B44,生徒名簿表!B:D,3,0)))</f>
        <v/>
      </c>
    </row>
    <row r="45" spans="1:21" ht="23.4" customHeight="1" x14ac:dyDescent="0.45">
      <c r="A45" s="177"/>
      <c r="B45" s="178"/>
      <c r="D45" s="164">
        <v>55</v>
      </c>
      <c r="E45" s="165">
        <f t="shared" si="2"/>
        <v>0</v>
      </c>
      <c r="F45" s="454" t="str">
        <f>IF(A45="","",(VLOOKUP(A45,生徒名簿表!B:C,2,0)))</f>
        <v/>
      </c>
      <c r="G45" s="455"/>
      <c r="H45" s="456"/>
      <c r="I45" s="182" t="s">
        <v>6</v>
      </c>
      <c r="J45" s="183" t="s">
        <v>5</v>
      </c>
      <c r="K45" s="184" t="str">
        <f>IF(A45="","",(VLOOKUP(A45,生徒名簿表!B:D,3,0)))</f>
        <v/>
      </c>
      <c r="L45" s="185">
        <v>80</v>
      </c>
      <c r="M45" s="181">
        <f t="shared" si="3"/>
        <v>0</v>
      </c>
      <c r="N45" s="455" t="str">
        <f>IF(B45="","",(VLOOKUP(B45,生徒名簿表!B:C,2,0)))</f>
        <v/>
      </c>
      <c r="O45" s="455"/>
      <c r="P45" s="455"/>
      <c r="Q45" s="455"/>
      <c r="R45" s="456"/>
      <c r="S45" s="182" t="s">
        <v>6</v>
      </c>
      <c r="T45" s="183" t="s">
        <v>5</v>
      </c>
      <c r="U45" s="184" t="str">
        <f>IF(B45="","",(VLOOKUP(B45,生徒名簿表!B:D,3,0)))</f>
        <v/>
      </c>
    </row>
    <row r="46" spans="1:21" ht="23.4" customHeight="1" x14ac:dyDescent="0.45">
      <c r="A46" s="177"/>
      <c r="B46" s="178"/>
      <c r="D46" s="164">
        <v>56</v>
      </c>
      <c r="E46" s="165">
        <f t="shared" si="2"/>
        <v>0</v>
      </c>
      <c r="F46" s="454" t="str">
        <f>IF(A46="","",(VLOOKUP(A46,生徒名簿表!B:C,2,0)))</f>
        <v/>
      </c>
      <c r="G46" s="455"/>
      <c r="H46" s="456"/>
      <c r="I46" s="182" t="s">
        <v>6</v>
      </c>
      <c r="J46" s="183" t="s">
        <v>5</v>
      </c>
      <c r="K46" s="184" t="str">
        <f>IF(A46="","",(VLOOKUP(A46,生徒名簿表!B:D,3,0)))</f>
        <v/>
      </c>
      <c r="L46" s="185">
        <v>81</v>
      </c>
      <c r="M46" s="181">
        <f t="shared" si="3"/>
        <v>0</v>
      </c>
      <c r="N46" s="455" t="str">
        <f>IF(B46="","",(VLOOKUP(B46,生徒名簿表!B:C,2,0)))</f>
        <v/>
      </c>
      <c r="O46" s="455"/>
      <c r="P46" s="455"/>
      <c r="Q46" s="455"/>
      <c r="R46" s="456"/>
      <c r="S46" s="182" t="s">
        <v>6</v>
      </c>
      <c r="T46" s="183" t="s">
        <v>5</v>
      </c>
      <c r="U46" s="184" t="str">
        <f>IF(B46="","",(VLOOKUP(B46,生徒名簿表!B:D,3,0)))</f>
        <v/>
      </c>
    </row>
    <row r="47" spans="1:21" ht="23.4" customHeight="1" x14ac:dyDescent="0.45">
      <c r="A47" s="177"/>
      <c r="B47" s="178"/>
      <c r="D47" s="164">
        <v>57</v>
      </c>
      <c r="E47" s="165">
        <f t="shared" si="2"/>
        <v>0</v>
      </c>
      <c r="F47" s="454" t="str">
        <f>IF(A47="","",(VLOOKUP(A47,生徒名簿表!B:C,2,0)))</f>
        <v/>
      </c>
      <c r="G47" s="455"/>
      <c r="H47" s="456"/>
      <c r="I47" s="182" t="s">
        <v>6</v>
      </c>
      <c r="J47" s="183" t="s">
        <v>5</v>
      </c>
      <c r="K47" s="184" t="str">
        <f>IF(A47="","",(VLOOKUP(A47,生徒名簿表!B:D,3,0)))</f>
        <v/>
      </c>
      <c r="L47" s="185">
        <v>82</v>
      </c>
      <c r="M47" s="181">
        <f t="shared" si="3"/>
        <v>0</v>
      </c>
      <c r="N47" s="455" t="str">
        <f>IF(B47="","",(VLOOKUP(B47,生徒名簿表!B:C,2,0)))</f>
        <v/>
      </c>
      <c r="O47" s="455"/>
      <c r="P47" s="455"/>
      <c r="Q47" s="455"/>
      <c r="R47" s="456"/>
      <c r="S47" s="182" t="s">
        <v>6</v>
      </c>
      <c r="T47" s="183" t="s">
        <v>5</v>
      </c>
      <c r="U47" s="184" t="str">
        <f>IF(B47="","",(VLOOKUP(B47,生徒名簿表!B:D,3,0)))</f>
        <v/>
      </c>
    </row>
    <row r="48" spans="1:21" ht="23.4" customHeight="1" x14ac:dyDescent="0.45">
      <c r="A48" s="177"/>
      <c r="B48" s="178"/>
      <c r="D48" s="164">
        <v>58</v>
      </c>
      <c r="E48" s="165">
        <f t="shared" si="2"/>
        <v>0</v>
      </c>
      <c r="F48" s="454" t="str">
        <f>IF(A48="","",(VLOOKUP(A48,生徒名簿表!B:C,2,0)))</f>
        <v/>
      </c>
      <c r="G48" s="455"/>
      <c r="H48" s="456"/>
      <c r="I48" s="182" t="s">
        <v>6</v>
      </c>
      <c r="J48" s="183" t="s">
        <v>5</v>
      </c>
      <c r="K48" s="184" t="str">
        <f>IF(A48="","",(VLOOKUP(A48,生徒名簿表!B:D,3,0)))</f>
        <v/>
      </c>
      <c r="L48" s="185">
        <v>83</v>
      </c>
      <c r="M48" s="181">
        <f t="shared" si="3"/>
        <v>0</v>
      </c>
      <c r="N48" s="455" t="str">
        <f>IF(B48="","",(VLOOKUP(B48,生徒名簿表!B:C,2,0)))</f>
        <v/>
      </c>
      <c r="O48" s="455"/>
      <c r="P48" s="455"/>
      <c r="Q48" s="455"/>
      <c r="R48" s="456"/>
      <c r="S48" s="182" t="s">
        <v>6</v>
      </c>
      <c r="T48" s="183" t="s">
        <v>5</v>
      </c>
      <c r="U48" s="184" t="str">
        <f>IF(B48="","",(VLOOKUP(B48,生徒名簿表!B:D,3,0)))</f>
        <v/>
      </c>
    </row>
    <row r="49" spans="1:21" ht="23.4" customHeight="1" x14ac:dyDescent="0.45">
      <c r="A49" s="177"/>
      <c r="B49" s="178"/>
      <c r="D49" s="164">
        <v>59</v>
      </c>
      <c r="E49" s="165">
        <f t="shared" si="2"/>
        <v>0</v>
      </c>
      <c r="F49" s="454" t="str">
        <f>IF(A49="","",(VLOOKUP(A49,生徒名簿表!B:C,2,0)))</f>
        <v/>
      </c>
      <c r="G49" s="455"/>
      <c r="H49" s="456"/>
      <c r="I49" s="182" t="s">
        <v>6</v>
      </c>
      <c r="J49" s="183" t="s">
        <v>5</v>
      </c>
      <c r="K49" s="184" t="str">
        <f>IF(A49="","",(VLOOKUP(A49,生徒名簿表!B:D,3,0)))</f>
        <v/>
      </c>
      <c r="L49" s="185">
        <v>84</v>
      </c>
      <c r="M49" s="181">
        <f t="shared" si="3"/>
        <v>0</v>
      </c>
      <c r="N49" s="455" t="str">
        <f>IF(B49="","",(VLOOKUP(B49,生徒名簿表!B:C,2,0)))</f>
        <v/>
      </c>
      <c r="O49" s="455"/>
      <c r="P49" s="455"/>
      <c r="Q49" s="455"/>
      <c r="R49" s="456"/>
      <c r="S49" s="182" t="s">
        <v>6</v>
      </c>
      <c r="T49" s="183" t="s">
        <v>5</v>
      </c>
      <c r="U49" s="184" t="str">
        <f>IF(B49="","",(VLOOKUP(B49,生徒名簿表!B:D,3,0)))</f>
        <v/>
      </c>
    </row>
    <row r="50" spans="1:21" ht="23.4" customHeight="1" x14ac:dyDescent="0.45">
      <c r="A50" s="177"/>
      <c r="B50" s="178"/>
      <c r="D50" s="164">
        <v>60</v>
      </c>
      <c r="E50" s="165">
        <f t="shared" si="2"/>
        <v>0</v>
      </c>
      <c r="F50" s="454" t="str">
        <f>IF(A50="","",(VLOOKUP(A50,生徒名簿表!B:C,2,0)))</f>
        <v/>
      </c>
      <c r="G50" s="455"/>
      <c r="H50" s="456"/>
      <c r="I50" s="182" t="s">
        <v>6</v>
      </c>
      <c r="J50" s="183" t="s">
        <v>5</v>
      </c>
      <c r="K50" s="184" t="str">
        <f>IF(A50="","",(VLOOKUP(A50,生徒名簿表!B:D,3,0)))</f>
        <v/>
      </c>
      <c r="L50" s="185">
        <v>85</v>
      </c>
      <c r="M50" s="181">
        <f t="shared" si="3"/>
        <v>0</v>
      </c>
      <c r="N50" s="455" t="str">
        <f>IF(B50="","",(VLOOKUP(B50,生徒名簿表!B:C,2,0)))</f>
        <v/>
      </c>
      <c r="O50" s="455"/>
      <c r="P50" s="455"/>
      <c r="Q50" s="455"/>
      <c r="R50" s="456"/>
      <c r="S50" s="182" t="s">
        <v>6</v>
      </c>
      <c r="T50" s="183" t="s">
        <v>5</v>
      </c>
      <c r="U50" s="184" t="str">
        <f>IF(B50="","",(VLOOKUP(B50,生徒名簿表!B:D,3,0)))</f>
        <v/>
      </c>
    </row>
    <row r="51" spans="1:21" ht="23.4" customHeight="1" x14ac:dyDescent="0.45">
      <c r="A51" s="177"/>
      <c r="B51" s="178"/>
      <c r="D51" s="164">
        <v>61</v>
      </c>
      <c r="E51" s="165">
        <f t="shared" si="2"/>
        <v>0</v>
      </c>
      <c r="F51" s="454" t="str">
        <f>IF(A51="","",(VLOOKUP(A51,生徒名簿表!B:C,2,0)))</f>
        <v/>
      </c>
      <c r="G51" s="455"/>
      <c r="H51" s="456"/>
      <c r="I51" s="182" t="s">
        <v>6</v>
      </c>
      <c r="J51" s="183" t="s">
        <v>5</v>
      </c>
      <c r="K51" s="184" t="str">
        <f>IF(A51="","",(VLOOKUP(A51,生徒名簿表!B:D,3,0)))</f>
        <v/>
      </c>
      <c r="L51" s="185">
        <v>86</v>
      </c>
      <c r="M51" s="181">
        <f t="shared" si="3"/>
        <v>0</v>
      </c>
      <c r="N51" s="455" t="str">
        <f>IF(B51="","",(VLOOKUP(B51,生徒名簿表!B:C,2,0)))</f>
        <v/>
      </c>
      <c r="O51" s="455"/>
      <c r="P51" s="455"/>
      <c r="Q51" s="455"/>
      <c r="R51" s="456"/>
      <c r="S51" s="182" t="s">
        <v>6</v>
      </c>
      <c r="T51" s="183" t="s">
        <v>5</v>
      </c>
      <c r="U51" s="184" t="str">
        <f>IF(B51="","",(VLOOKUP(B51,生徒名簿表!B:D,3,0)))</f>
        <v/>
      </c>
    </row>
    <row r="52" spans="1:21" ht="23.4" customHeight="1" x14ac:dyDescent="0.45">
      <c r="A52" s="177"/>
      <c r="B52" s="178"/>
      <c r="D52" s="164">
        <v>62</v>
      </c>
      <c r="E52" s="165">
        <f t="shared" si="2"/>
        <v>0</v>
      </c>
      <c r="F52" s="454" t="str">
        <f>IF(A52="","",(VLOOKUP(A52,生徒名簿表!B:C,2,0)))</f>
        <v/>
      </c>
      <c r="G52" s="455"/>
      <c r="H52" s="456"/>
      <c r="I52" s="182" t="s">
        <v>6</v>
      </c>
      <c r="J52" s="183" t="s">
        <v>5</v>
      </c>
      <c r="K52" s="184" t="str">
        <f>IF(A52="","",(VLOOKUP(A52,生徒名簿表!B:D,3,0)))</f>
        <v/>
      </c>
      <c r="L52" s="185">
        <v>87</v>
      </c>
      <c r="M52" s="181">
        <f t="shared" si="3"/>
        <v>0</v>
      </c>
      <c r="N52" s="455" t="str">
        <f>IF(B52="","",(VLOOKUP(B52,生徒名簿表!B:C,2,0)))</f>
        <v/>
      </c>
      <c r="O52" s="455"/>
      <c r="P52" s="455"/>
      <c r="Q52" s="455"/>
      <c r="R52" s="456"/>
      <c r="S52" s="182" t="s">
        <v>6</v>
      </c>
      <c r="T52" s="183" t="s">
        <v>5</v>
      </c>
      <c r="U52" s="184" t="str">
        <f>IF(B52="","",(VLOOKUP(B52,生徒名簿表!B:D,3,0)))</f>
        <v/>
      </c>
    </row>
    <row r="53" spans="1:21" ht="23.4" customHeight="1" x14ac:dyDescent="0.45">
      <c r="A53" s="177"/>
      <c r="B53" s="178"/>
      <c r="D53" s="164">
        <v>63</v>
      </c>
      <c r="E53" s="165">
        <f t="shared" si="2"/>
        <v>0</v>
      </c>
      <c r="F53" s="454" t="str">
        <f>IF(A53="","",(VLOOKUP(A53,生徒名簿表!B:C,2,0)))</f>
        <v/>
      </c>
      <c r="G53" s="455"/>
      <c r="H53" s="456"/>
      <c r="I53" s="182" t="s">
        <v>6</v>
      </c>
      <c r="J53" s="183" t="s">
        <v>5</v>
      </c>
      <c r="K53" s="184" t="str">
        <f>IF(A53="","",(VLOOKUP(A53,生徒名簿表!B:D,3,0)))</f>
        <v/>
      </c>
      <c r="L53" s="185">
        <v>88</v>
      </c>
      <c r="M53" s="181">
        <f t="shared" si="3"/>
        <v>0</v>
      </c>
      <c r="N53" s="455" t="str">
        <f>IF(B53="","",(VLOOKUP(B53,生徒名簿表!B:C,2,0)))</f>
        <v/>
      </c>
      <c r="O53" s="455"/>
      <c r="P53" s="455"/>
      <c r="Q53" s="455"/>
      <c r="R53" s="456"/>
      <c r="S53" s="182" t="s">
        <v>6</v>
      </c>
      <c r="T53" s="183" t="s">
        <v>5</v>
      </c>
      <c r="U53" s="184" t="str">
        <f>IF(B53="","",(VLOOKUP(B53,生徒名簿表!B:D,3,0)))</f>
        <v/>
      </c>
    </row>
    <row r="54" spans="1:21" ht="23.4" customHeight="1" x14ac:dyDescent="0.45">
      <c r="A54" s="177"/>
      <c r="B54" s="178"/>
      <c r="D54" s="164">
        <v>64</v>
      </c>
      <c r="E54" s="165">
        <f t="shared" si="2"/>
        <v>0</v>
      </c>
      <c r="F54" s="454" t="str">
        <f>IF(A54="","",(VLOOKUP(A54,生徒名簿表!B:C,2,0)))</f>
        <v/>
      </c>
      <c r="G54" s="455"/>
      <c r="H54" s="456"/>
      <c r="I54" s="182" t="s">
        <v>6</v>
      </c>
      <c r="J54" s="183" t="s">
        <v>5</v>
      </c>
      <c r="K54" s="184" t="str">
        <f>IF(A54="","",(VLOOKUP(A54,生徒名簿表!B:D,3,0)))</f>
        <v/>
      </c>
      <c r="L54" s="185">
        <v>89</v>
      </c>
      <c r="M54" s="181">
        <f t="shared" si="3"/>
        <v>0</v>
      </c>
      <c r="N54" s="455" t="str">
        <f>IF(B54="","",(VLOOKUP(B54,生徒名簿表!B:C,2,0)))</f>
        <v/>
      </c>
      <c r="O54" s="455"/>
      <c r="P54" s="455"/>
      <c r="Q54" s="455"/>
      <c r="R54" s="456"/>
      <c r="S54" s="182" t="s">
        <v>6</v>
      </c>
      <c r="T54" s="183" t="s">
        <v>5</v>
      </c>
      <c r="U54" s="184" t="str">
        <f>IF(B54="","",(VLOOKUP(B54,生徒名簿表!B:D,3,0)))</f>
        <v/>
      </c>
    </row>
    <row r="55" spans="1:21" ht="23.4" customHeight="1" x14ac:dyDescent="0.45">
      <c r="A55" s="177"/>
      <c r="B55" s="178"/>
      <c r="D55" s="164">
        <v>65</v>
      </c>
      <c r="E55" s="165">
        <f t="shared" si="2"/>
        <v>0</v>
      </c>
      <c r="F55" s="454" t="str">
        <f>IF(A55="","",(VLOOKUP(A55,生徒名簿表!B:C,2,0)))</f>
        <v/>
      </c>
      <c r="G55" s="455"/>
      <c r="H55" s="456"/>
      <c r="I55" s="182" t="s">
        <v>6</v>
      </c>
      <c r="J55" s="183" t="s">
        <v>5</v>
      </c>
      <c r="K55" s="184" t="str">
        <f>IF(A55="","",(VLOOKUP(A55,生徒名簿表!B:D,3,0)))</f>
        <v/>
      </c>
      <c r="L55" s="185">
        <v>90</v>
      </c>
      <c r="M55" s="181">
        <f t="shared" si="3"/>
        <v>0</v>
      </c>
      <c r="N55" s="455" t="str">
        <f>IF(B55="","",(VLOOKUP(B55,生徒名簿表!B:C,2,0)))</f>
        <v/>
      </c>
      <c r="O55" s="455"/>
      <c r="P55" s="455"/>
      <c r="Q55" s="455"/>
      <c r="R55" s="456"/>
      <c r="S55" s="182" t="s">
        <v>6</v>
      </c>
      <c r="T55" s="183" t="s">
        <v>5</v>
      </c>
      <c r="U55" s="184" t="str">
        <f>IF(B55="","",(VLOOKUP(B55,生徒名簿表!B:D,3,0)))</f>
        <v/>
      </c>
    </row>
    <row r="56" spans="1:21" ht="23.4" customHeight="1" x14ac:dyDescent="0.45">
      <c r="A56" s="177"/>
      <c r="B56" s="178"/>
      <c r="D56" s="164">
        <v>66</v>
      </c>
      <c r="E56" s="165">
        <f t="shared" si="2"/>
        <v>0</v>
      </c>
      <c r="F56" s="454" t="str">
        <f>IF(A56="","",(VLOOKUP(A56,生徒名簿表!B:C,2,0)))</f>
        <v/>
      </c>
      <c r="G56" s="455"/>
      <c r="H56" s="456"/>
      <c r="I56" s="182" t="s">
        <v>6</v>
      </c>
      <c r="J56" s="183" t="s">
        <v>5</v>
      </c>
      <c r="K56" s="184" t="str">
        <f>IF(A56="","",(VLOOKUP(A56,生徒名簿表!B:D,3,0)))</f>
        <v/>
      </c>
      <c r="L56" s="185">
        <v>91</v>
      </c>
      <c r="M56" s="181">
        <f t="shared" si="3"/>
        <v>0</v>
      </c>
      <c r="N56" s="455" t="str">
        <f>IF(B56="","",(VLOOKUP(B56,生徒名簿表!B:C,2,0)))</f>
        <v/>
      </c>
      <c r="O56" s="455"/>
      <c r="P56" s="455"/>
      <c r="Q56" s="455"/>
      <c r="R56" s="456"/>
      <c r="S56" s="182" t="s">
        <v>6</v>
      </c>
      <c r="T56" s="183" t="s">
        <v>5</v>
      </c>
      <c r="U56" s="184" t="str">
        <f>IF(B56="","",(VLOOKUP(B56,生徒名簿表!B:D,3,0)))</f>
        <v/>
      </c>
    </row>
    <row r="57" spans="1:21" ht="23.4" customHeight="1" x14ac:dyDescent="0.45">
      <c r="A57" s="177"/>
      <c r="B57" s="178"/>
      <c r="D57" s="164">
        <v>67</v>
      </c>
      <c r="E57" s="165">
        <f t="shared" si="2"/>
        <v>0</v>
      </c>
      <c r="F57" s="454" t="str">
        <f>IF(A57="","",(VLOOKUP(A57,生徒名簿表!B:C,2,0)))</f>
        <v/>
      </c>
      <c r="G57" s="455"/>
      <c r="H57" s="456"/>
      <c r="I57" s="182" t="s">
        <v>6</v>
      </c>
      <c r="J57" s="183" t="s">
        <v>5</v>
      </c>
      <c r="K57" s="184" t="str">
        <f>IF(A57="","",(VLOOKUP(A57,生徒名簿表!B:D,3,0)))</f>
        <v/>
      </c>
      <c r="L57" s="185">
        <v>92</v>
      </c>
      <c r="M57" s="181">
        <f t="shared" si="3"/>
        <v>0</v>
      </c>
      <c r="N57" s="455" t="str">
        <f>IF(B57="","",(VLOOKUP(B57,生徒名簿表!B:C,2,0)))</f>
        <v/>
      </c>
      <c r="O57" s="455"/>
      <c r="P57" s="455"/>
      <c r="Q57" s="455"/>
      <c r="R57" s="456"/>
      <c r="S57" s="182" t="s">
        <v>6</v>
      </c>
      <c r="T57" s="183" t="s">
        <v>5</v>
      </c>
      <c r="U57" s="184" t="str">
        <f>IF(B57="","",(VLOOKUP(B57,生徒名簿表!B:D,3,0)))</f>
        <v/>
      </c>
    </row>
    <row r="58" spans="1:21" ht="23.4" customHeight="1" x14ac:dyDescent="0.45">
      <c r="A58" s="177"/>
      <c r="B58" s="178"/>
      <c r="D58" s="164">
        <v>68</v>
      </c>
      <c r="E58" s="165">
        <f t="shared" si="2"/>
        <v>0</v>
      </c>
      <c r="F58" s="454" t="str">
        <f>IF(A58="","",(VLOOKUP(A58,生徒名簿表!B:C,2,0)))</f>
        <v/>
      </c>
      <c r="G58" s="455"/>
      <c r="H58" s="456"/>
      <c r="I58" s="182" t="s">
        <v>6</v>
      </c>
      <c r="J58" s="183" t="s">
        <v>5</v>
      </c>
      <c r="K58" s="184" t="str">
        <f>IF(A58="","",(VLOOKUP(A58,生徒名簿表!B:D,3,0)))</f>
        <v/>
      </c>
      <c r="L58" s="185">
        <v>93</v>
      </c>
      <c r="M58" s="181">
        <f t="shared" si="3"/>
        <v>0</v>
      </c>
      <c r="N58" s="455" t="str">
        <f>IF(B58="","",(VLOOKUP(B58,生徒名簿表!B:C,2,0)))</f>
        <v/>
      </c>
      <c r="O58" s="455"/>
      <c r="P58" s="455"/>
      <c r="Q58" s="455"/>
      <c r="R58" s="456"/>
      <c r="S58" s="182" t="s">
        <v>6</v>
      </c>
      <c r="T58" s="183" t="s">
        <v>5</v>
      </c>
      <c r="U58" s="184" t="str">
        <f>IF(B58="","",(VLOOKUP(B58,生徒名簿表!B:D,3,0)))</f>
        <v/>
      </c>
    </row>
    <row r="59" spans="1:21" ht="23.4" customHeight="1" x14ac:dyDescent="0.45">
      <c r="A59" s="177"/>
      <c r="B59" s="178"/>
      <c r="D59" s="164">
        <v>69</v>
      </c>
      <c r="E59" s="165">
        <f t="shared" si="2"/>
        <v>0</v>
      </c>
      <c r="F59" s="454" t="str">
        <f>IF(A59="","",(VLOOKUP(A59,生徒名簿表!B:C,2,0)))</f>
        <v/>
      </c>
      <c r="G59" s="455"/>
      <c r="H59" s="456"/>
      <c r="I59" s="182" t="s">
        <v>6</v>
      </c>
      <c r="J59" s="183" t="s">
        <v>5</v>
      </c>
      <c r="K59" s="184" t="str">
        <f>IF(A59="","",(VLOOKUP(A59,生徒名簿表!B:D,3,0)))</f>
        <v/>
      </c>
      <c r="L59" s="185">
        <v>94</v>
      </c>
      <c r="M59" s="181">
        <f t="shared" si="3"/>
        <v>0</v>
      </c>
      <c r="N59" s="455" t="str">
        <f>IF(B59="","",(VLOOKUP(B59,生徒名簿表!B:C,2,0)))</f>
        <v/>
      </c>
      <c r="O59" s="455"/>
      <c r="P59" s="455"/>
      <c r="Q59" s="455"/>
      <c r="R59" s="456"/>
      <c r="S59" s="182" t="s">
        <v>6</v>
      </c>
      <c r="T59" s="183" t="s">
        <v>5</v>
      </c>
      <c r="U59" s="184" t="str">
        <f>IF(B59="","",(VLOOKUP(B59,生徒名簿表!B:D,3,0)))</f>
        <v/>
      </c>
    </row>
    <row r="60" spans="1:21" ht="23.4" customHeight="1" x14ac:dyDescent="0.45">
      <c r="A60" s="177"/>
      <c r="B60" s="178"/>
      <c r="D60" s="164">
        <v>70</v>
      </c>
      <c r="E60" s="165">
        <f t="shared" si="2"/>
        <v>0</v>
      </c>
      <c r="F60" s="454" t="str">
        <f>IF(A60="","",(VLOOKUP(A60,生徒名簿表!B:C,2,0)))</f>
        <v/>
      </c>
      <c r="G60" s="455"/>
      <c r="H60" s="456"/>
      <c r="I60" s="182" t="s">
        <v>6</v>
      </c>
      <c r="J60" s="183" t="s">
        <v>5</v>
      </c>
      <c r="K60" s="184" t="str">
        <f>IF(A60="","",(VLOOKUP(A60,生徒名簿表!B:D,3,0)))</f>
        <v/>
      </c>
      <c r="L60" s="185">
        <v>95</v>
      </c>
      <c r="M60" s="181">
        <f t="shared" si="3"/>
        <v>0</v>
      </c>
      <c r="N60" s="455" t="str">
        <f>IF(B60="","",(VLOOKUP(B60,生徒名簿表!B:C,2,0)))</f>
        <v/>
      </c>
      <c r="O60" s="455"/>
      <c r="P60" s="455"/>
      <c r="Q60" s="455"/>
      <c r="R60" s="456"/>
      <c r="S60" s="182" t="s">
        <v>6</v>
      </c>
      <c r="T60" s="183" t="s">
        <v>5</v>
      </c>
      <c r="U60" s="184" t="str">
        <f>IF(B60="","",(VLOOKUP(B60,生徒名簿表!B:D,3,0)))</f>
        <v/>
      </c>
    </row>
    <row r="61" spans="1:21" ht="23.4" customHeight="1" x14ac:dyDescent="0.45">
      <c r="A61" s="177"/>
      <c r="B61" s="178"/>
      <c r="D61" s="164">
        <v>71</v>
      </c>
      <c r="E61" s="165">
        <f t="shared" si="2"/>
        <v>0</v>
      </c>
      <c r="F61" s="454" t="str">
        <f>IF(A61="","",(VLOOKUP(A61,生徒名簿表!B:C,2,0)))</f>
        <v/>
      </c>
      <c r="G61" s="455"/>
      <c r="H61" s="456"/>
      <c r="I61" s="182" t="s">
        <v>6</v>
      </c>
      <c r="J61" s="183" t="s">
        <v>5</v>
      </c>
      <c r="K61" s="184" t="str">
        <f>IF(A61="","",(VLOOKUP(A61,生徒名簿表!B:D,3,0)))</f>
        <v/>
      </c>
      <c r="L61" s="185">
        <v>96</v>
      </c>
      <c r="M61" s="181">
        <f t="shared" si="3"/>
        <v>0</v>
      </c>
      <c r="N61" s="455" t="str">
        <f>IF(B61="","",(VLOOKUP(B61,生徒名簿表!B:C,2,0)))</f>
        <v/>
      </c>
      <c r="O61" s="455"/>
      <c r="P61" s="455"/>
      <c r="Q61" s="455"/>
      <c r="R61" s="456"/>
      <c r="S61" s="182" t="s">
        <v>6</v>
      </c>
      <c r="T61" s="183" t="s">
        <v>5</v>
      </c>
      <c r="U61" s="184" t="str">
        <f>IF(B61="","",(VLOOKUP(B61,生徒名簿表!B:D,3,0)))</f>
        <v/>
      </c>
    </row>
    <row r="62" spans="1:21" ht="23.4" customHeight="1" x14ac:dyDescent="0.45">
      <c r="A62" s="177"/>
      <c r="B62" s="178"/>
      <c r="D62" s="164">
        <v>72</v>
      </c>
      <c r="E62" s="165">
        <f t="shared" si="2"/>
        <v>0</v>
      </c>
      <c r="F62" s="454" t="str">
        <f>IF(A62="","",(VLOOKUP(A62,生徒名簿表!B:C,2,0)))</f>
        <v/>
      </c>
      <c r="G62" s="455"/>
      <c r="H62" s="456"/>
      <c r="I62" s="182" t="s">
        <v>6</v>
      </c>
      <c r="J62" s="183" t="s">
        <v>5</v>
      </c>
      <c r="K62" s="184" t="str">
        <f>IF(A62="","",(VLOOKUP(A62,生徒名簿表!B:D,3,0)))</f>
        <v/>
      </c>
      <c r="L62" s="185">
        <v>97</v>
      </c>
      <c r="M62" s="181">
        <f t="shared" si="3"/>
        <v>0</v>
      </c>
      <c r="N62" s="455" t="str">
        <f>IF(B62="","",(VLOOKUP(B62,生徒名簿表!B:C,2,0)))</f>
        <v/>
      </c>
      <c r="O62" s="455"/>
      <c r="P62" s="455"/>
      <c r="Q62" s="455"/>
      <c r="R62" s="456"/>
      <c r="S62" s="182" t="s">
        <v>6</v>
      </c>
      <c r="T62" s="183" t="s">
        <v>5</v>
      </c>
      <c r="U62" s="184" t="str">
        <f>IF(B62="","",(VLOOKUP(B62,生徒名簿表!B:D,3,0)))</f>
        <v/>
      </c>
    </row>
    <row r="63" spans="1:21" ht="23.4" customHeight="1" x14ac:dyDescent="0.45">
      <c r="A63" s="177"/>
      <c r="B63" s="178"/>
      <c r="D63" s="164">
        <v>73</v>
      </c>
      <c r="E63" s="165">
        <f t="shared" si="2"/>
        <v>0</v>
      </c>
      <c r="F63" s="454" t="str">
        <f>IF(A63="","",(VLOOKUP(A63,生徒名簿表!B:C,2,0)))</f>
        <v/>
      </c>
      <c r="G63" s="455"/>
      <c r="H63" s="456"/>
      <c r="I63" s="182" t="s">
        <v>6</v>
      </c>
      <c r="J63" s="183" t="s">
        <v>5</v>
      </c>
      <c r="K63" s="184" t="str">
        <f>IF(A63="","",(VLOOKUP(A63,生徒名簿表!B:D,3,0)))</f>
        <v/>
      </c>
      <c r="L63" s="185">
        <v>98</v>
      </c>
      <c r="M63" s="181">
        <f t="shared" si="3"/>
        <v>0</v>
      </c>
      <c r="N63" s="455" t="str">
        <f>IF(B63="","",(VLOOKUP(B63,生徒名簿表!B:C,2,0)))</f>
        <v/>
      </c>
      <c r="O63" s="455"/>
      <c r="P63" s="455"/>
      <c r="Q63" s="455"/>
      <c r="R63" s="456"/>
      <c r="S63" s="182" t="s">
        <v>6</v>
      </c>
      <c r="T63" s="183" t="s">
        <v>5</v>
      </c>
      <c r="U63" s="184" t="str">
        <f>IF(B63="","",(VLOOKUP(B63,生徒名簿表!B:D,3,0)))</f>
        <v/>
      </c>
    </row>
    <row r="64" spans="1:21" ht="23.4" customHeight="1" x14ac:dyDescent="0.45">
      <c r="A64" s="177"/>
      <c r="B64" s="178"/>
      <c r="D64" s="164">
        <v>74</v>
      </c>
      <c r="E64" s="165">
        <f t="shared" si="2"/>
        <v>0</v>
      </c>
      <c r="F64" s="454" t="str">
        <f>IF(A64="","",(VLOOKUP(A64,生徒名簿表!B:C,2,0)))</f>
        <v/>
      </c>
      <c r="G64" s="455"/>
      <c r="H64" s="456"/>
      <c r="I64" s="182" t="s">
        <v>6</v>
      </c>
      <c r="J64" s="183" t="s">
        <v>5</v>
      </c>
      <c r="K64" s="184" t="str">
        <f>IF(A64="","",(VLOOKUP(A64,生徒名簿表!B:D,3,0)))</f>
        <v/>
      </c>
      <c r="L64" s="185">
        <v>99</v>
      </c>
      <c r="M64" s="181">
        <f t="shared" si="3"/>
        <v>0</v>
      </c>
      <c r="N64" s="455" t="str">
        <f>IF(B64="","",(VLOOKUP(B64,生徒名簿表!B:C,2,0)))</f>
        <v/>
      </c>
      <c r="O64" s="455"/>
      <c r="P64" s="455"/>
      <c r="Q64" s="455"/>
      <c r="R64" s="456"/>
      <c r="S64" s="182" t="s">
        <v>6</v>
      </c>
      <c r="T64" s="183" t="s">
        <v>5</v>
      </c>
      <c r="U64" s="184" t="str">
        <f>IF(B64="","",(VLOOKUP(B64,生徒名簿表!B:D,3,0)))</f>
        <v/>
      </c>
    </row>
    <row r="65" spans="1:21" ht="23.4" customHeight="1" x14ac:dyDescent="0.45">
      <c r="A65" s="177"/>
      <c r="B65" s="178"/>
      <c r="D65" s="164">
        <v>75</v>
      </c>
      <c r="E65" s="165">
        <f t="shared" si="2"/>
        <v>0</v>
      </c>
      <c r="F65" s="454" t="str">
        <f>IF(A65="","",(VLOOKUP(A65,生徒名簿表!B:C,2,0)))</f>
        <v/>
      </c>
      <c r="G65" s="455"/>
      <c r="H65" s="456"/>
      <c r="I65" s="182" t="s">
        <v>6</v>
      </c>
      <c r="J65" s="183" t="s">
        <v>5</v>
      </c>
      <c r="K65" s="184" t="str">
        <f>IF(A65="","",(VLOOKUP(A65,生徒名簿表!B:D,3,0)))</f>
        <v/>
      </c>
      <c r="L65" s="185">
        <v>100</v>
      </c>
      <c r="M65" s="181">
        <f t="shared" si="3"/>
        <v>0</v>
      </c>
      <c r="N65" s="455" t="str">
        <f>IF(B65="","",(VLOOKUP(B65,生徒名簿表!B:C,2,0)))</f>
        <v/>
      </c>
      <c r="O65" s="455"/>
      <c r="P65" s="455"/>
      <c r="Q65" s="455"/>
      <c r="R65" s="456"/>
      <c r="S65" s="182" t="s">
        <v>6</v>
      </c>
      <c r="T65" s="183" t="s">
        <v>5</v>
      </c>
      <c r="U65" s="184" t="str">
        <f>IF(B65="","",(VLOOKUP(B65,生徒名簿表!B:D,3,0)))</f>
        <v/>
      </c>
    </row>
    <row r="66" spans="1:21" ht="6" customHeight="1" x14ac:dyDescent="0.45"/>
    <row r="67" spans="1:21" ht="27" customHeight="1" x14ac:dyDescent="0.45">
      <c r="D67" s="446" t="s">
        <v>3</v>
      </c>
      <c r="E67" s="451"/>
      <c r="F67" s="451"/>
      <c r="G67" s="451"/>
      <c r="H67" s="447"/>
      <c r="I67" s="446" t="s">
        <v>733</v>
      </c>
      <c r="J67" s="451"/>
      <c r="K67" s="451"/>
      <c r="L67" s="447"/>
      <c r="M67" s="446" t="s">
        <v>732</v>
      </c>
      <c r="N67" s="451"/>
      <c r="O67" s="451"/>
      <c r="P67" s="451"/>
      <c r="Q67" s="447"/>
      <c r="R67" s="432" t="s">
        <v>731</v>
      </c>
      <c r="S67" s="432"/>
      <c r="T67" s="432"/>
      <c r="U67" s="432"/>
    </row>
    <row r="68" spans="1:21" ht="3.75" customHeight="1" thickBot="1" x14ac:dyDescent="0.5">
      <c r="K68" s="466"/>
      <c r="L68" s="466"/>
      <c r="M68" s="155"/>
    </row>
    <row r="69" spans="1:21" ht="15" customHeight="1" x14ac:dyDescent="0.45">
      <c r="D69" s="467" t="s">
        <v>668</v>
      </c>
      <c r="E69" s="467"/>
      <c r="F69" s="468"/>
      <c r="G69" s="468"/>
      <c r="H69" s="468"/>
      <c r="I69" s="468"/>
      <c r="J69" s="468"/>
      <c r="K69" s="469"/>
      <c r="L69" s="470" t="s">
        <v>0</v>
      </c>
      <c r="M69" s="471"/>
      <c r="N69" s="472"/>
      <c r="O69" s="476">
        <f>O34</f>
        <v>0</v>
      </c>
      <c r="P69" s="477"/>
      <c r="Q69" s="477"/>
      <c r="R69" s="477"/>
      <c r="S69" s="477"/>
      <c r="T69" s="477"/>
      <c r="U69" s="478"/>
    </row>
    <row r="70" spans="1:21" ht="15" customHeight="1" thickBot="1" x14ac:dyDescent="0.5">
      <c r="D70" s="468"/>
      <c r="E70" s="468"/>
      <c r="F70" s="468"/>
      <c r="G70" s="468"/>
      <c r="H70" s="468"/>
      <c r="I70" s="468"/>
      <c r="J70" s="468"/>
      <c r="K70" s="469"/>
      <c r="L70" s="473"/>
      <c r="M70" s="474"/>
      <c r="N70" s="475"/>
      <c r="O70" s="479"/>
      <c r="P70" s="480"/>
      <c r="Q70" s="480"/>
      <c r="R70" s="480"/>
      <c r="S70" s="480"/>
      <c r="T70" s="480"/>
      <c r="U70" s="481"/>
    </row>
    <row r="71" spans="1:21" ht="27.75" customHeight="1" x14ac:dyDescent="0.45">
      <c r="D71" s="453" t="s">
        <v>666</v>
      </c>
      <c r="E71" s="453"/>
      <c r="F71" s="453"/>
      <c r="G71" s="453"/>
      <c r="H71" s="453"/>
      <c r="I71" s="453"/>
      <c r="J71" s="453"/>
      <c r="K71" s="453"/>
      <c r="L71" s="453"/>
      <c r="M71" s="453"/>
      <c r="N71" s="453"/>
      <c r="O71" s="453"/>
      <c r="P71" s="432" t="s">
        <v>667</v>
      </c>
      <c r="Q71" s="432"/>
      <c r="R71" s="433" t="e">
        <f>VLOOKUP(I72,学校番号一覧!A:E,5,0)</f>
        <v>#N/A</v>
      </c>
      <c r="S71" s="433"/>
      <c r="T71" s="433"/>
      <c r="U71" s="433"/>
    </row>
    <row r="72" spans="1:21" ht="30" customHeight="1" x14ac:dyDescent="0.45">
      <c r="D72" s="446" t="s">
        <v>15</v>
      </c>
      <c r="E72" s="447"/>
      <c r="F72" s="461" t="s">
        <v>604</v>
      </c>
      <c r="G72" s="461"/>
      <c r="H72" s="164" t="s">
        <v>25</v>
      </c>
      <c r="I72" s="482">
        <f>I2</f>
        <v>0</v>
      </c>
      <c r="J72" s="483"/>
      <c r="K72" s="446" t="s">
        <v>24</v>
      </c>
      <c r="L72" s="447"/>
      <c r="M72" s="448"/>
      <c r="N72" s="449"/>
      <c r="O72" s="450"/>
      <c r="P72" s="464" t="s">
        <v>14</v>
      </c>
      <c r="Q72" s="465"/>
      <c r="R72" s="166"/>
      <c r="S72" s="167" t="s">
        <v>13</v>
      </c>
      <c r="T72" s="168">
        <v>3</v>
      </c>
      <c r="U72" s="169" t="s">
        <v>12</v>
      </c>
    </row>
    <row r="73" spans="1:21" ht="30" customHeight="1" x14ac:dyDescent="0.45">
      <c r="D73" s="446" t="s">
        <v>11</v>
      </c>
      <c r="E73" s="447"/>
      <c r="F73" s="457" t="str">
        <f>IF(I2="","",(VLOOKUP(I2,学校番号一覧!A:C,3,0)))</f>
        <v/>
      </c>
      <c r="G73" s="457"/>
      <c r="H73" s="164" t="s">
        <v>585</v>
      </c>
      <c r="I73" s="454" t="str">
        <f>IF(I2="","",(VLOOKUP(I2,学校番号一覧!A:C,2,0)))</f>
        <v/>
      </c>
      <c r="J73" s="455"/>
      <c r="K73" s="455"/>
      <c r="L73" s="455"/>
      <c r="M73" s="455"/>
      <c r="N73" s="455"/>
      <c r="O73" s="456"/>
      <c r="P73" s="458" t="s">
        <v>10</v>
      </c>
      <c r="Q73" s="458"/>
      <c r="R73" s="459"/>
      <c r="S73" s="459"/>
      <c r="T73" s="459"/>
      <c r="U73" s="459"/>
    </row>
    <row r="74" spans="1:21" ht="3.75" customHeight="1" x14ac:dyDescent="0.45">
      <c r="D74" s="172"/>
      <c r="E74" s="172"/>
      <c r="F74" s="172"/>
      <c r="G74" s="172"/>
      <c r="H74" s="173"/>
      <c r="I74" s="173"/>
      <c r="J74" s="173"/>
      <c r="K74" s="173"/>
      <c r="L74" s="173"/>
      <c r="M74" s="174"/>
      <c r="N74" s="175"/>
      <c r="O74" s="155"/>
      <c r="P74" s="155"/>
      <c r="Q74" s="176"/>
      <c r="R74" s="176"/>
      <c r="S74" s="176"/>
      <c r="T74" s="176"/>
      <c r="U74" s="176"/>
    </row>
    <row r="75" spans="1:21" ht="22.95" customHeight="1" x14ac:dyDescent="0.45">
      <c r="A75" s="177" t="s">
        <v>626</v>
      </c>
      <c r="B75" s="178" t="s">
        <v>626</v>
      </c>
      <c r="D75" s="179" t="s">
        <v>643</v>
      </c>
      <c r="E75" s="180" t="s">
        <v>644</v>
      </c>
      <c r="F75" s="446" t="s">
        <v>8</v>
      </c>
      <c r="G75" s="451"/>
      <c r="H75" s="447"/>
      <c r="I75" s="446" t="s">
        <v>7</v>
      </c>
      <c r="J75" s="451"/>
      <c r="K75" s="460"/>
      <c r="L75" s="179" t="s">
        <v>643</v>
      </c>
      <c r="M75" s="186" t="s">
        <v>644</v>
      </c>
      <c r="N75" s="451" t="s">
        <v>8</v>
      </c>
      <c r="O75" s="451"/>
      <c r="P75" s="451"/>
      <c r="Q75" s="451"/>
      <c r="R75" s="447"/>
      <c r="S75" s="446" t="s">
        <v>7</v>
      </c>
      <c r="T75" s="451"/>
      <c r="U75" s="447"/>
    </row>
    <row r="76" spans="1:21" ht="23.4" customHeight="1" x14ac:dyDescent="0.45">
      <c r="A76" s="177"/>
      <c r="B76" s="178"/>
      <c r="D76" s="164">
        <v>101</v>
      </c>
      <c r="E76" s="165">
        <f t="shared" ref="E76:E100" si="4">A76</f>
        <v>0</v>
      </c>
      <c r="F76" s="454" t="str">
        <f>IF(A76="","",(VLOOKUP(A76,生徒名簿表!B:C,2,0)))</f>
        <v/>
      </c>
      <c r="G76" s="455"/>
      <c r="H76" s="456"/>
      <c r="I76" s="182" t="s">
        <v>6</v>
      </c>
      <c r="J76" s="183" t="s">
        <v>5</v>
      </c>
      <c r="K76" s="184" t="str">
        <f>IF(A76="","",(VLOOKUP(A76,生徒名簿表!B:D,3,0)))</f>
        <v/>
      </c>
      <c r="L76" s="185">
        <v>126</v>
      </c>
      <c r="M76" s="164">
        <f>B76</f>
        <v>0</v>
      </c>
      <c r="N76" s="455" t="str">
        <f>IF(B76="","",(VLOOKUP(B76,生徒名簿表!B:C,2,0)))</f>
        <v/>
      </c>
      <c r="O76" s="455"/>
      <c r="P76" s="455"/>
      <c r="Q76" s="455"/>
      <c r="R76" s="456"/>
      <c r="S76" s="182" t="s">
        <v>6</v>
      </c>
      <c r="T76" s="183" t="s">
        <v>5</v>
      </c>
      <c r="U76" s="184" t="str">
        <f>IF(B76="","",(VLOOKUP(B76,生徒名簿表!B:D,3,0)))</f>
        <v/>
      </c>
    </row>
    <row r="77" spans="1:21" ht="23.4" customHeight="1" x14ac:dyDescent="0.45">
      <c r="A77" s="177"/>
      <c r="B77" s="178"/>
      <c r="D77" s="164">
        <v>102</v>
      </c>
      <c r="E77" s="165">
        <f t="shared" si="4"/>
        <v>0</v>
      </c>
      <c r="F77" s="454" t="str">
        <f>IF(A77="","",(VLOOKUP(A77,生徒名簿表!B:C,2,0)))</f>
        <v/>
      </c>
      <c r="G77" s="455"/>
      <c r="H77" s="456"/>
      <c r="I77" s="182" t="s">
        <v>6</v>
      </c>
      <c r="J77" s="183" t="s">
        <v>5</v>
      </c>
      <c r="K77" s="184" t="str">
        <f>IF(A77="","",(VLOOKUP(A77,生徒名簿表!B:D,3,0)))</f>
        <v/>
      </c>
      <c r="L77" s="185">
        <v>127</v>
      </c>
      <c r="M77" s="164">
        <f t="shared" ref="M77:M101" si="5">B77</f>
        <v>0</v>
      </c>
      <c r="N77" s="455" t="str">
        <f>IF(B77="","",(VLOOKUP(B77,生徒名簿表!B:C,2,0)))</f>
        <v/>
      </c>
      <c r="O77" s="455"/>
      <c r="P77" s="455"/>
      <c r="Q77" s="455"/>
      <c r="R77" s="456"/>
      <c r="S77" s="182" t="s">
        <v>6</v>
      </c>
      <c r="T77" s="183" t="s">
        <v>5</v>
      </c>
      <c r="U77" s="184" t="str">
        <f>IF(B77="","",(VLOOKUP(B77,生徒名簿表!B:D,3,0)))</f>
        <v/>
      </c>
    </row>
    <row r="78" spans="1:21" ht="23.4" customHeight="1" x14ac:dyDescent="0.45">
      <c r="A78" s="177"/>
      <c r="B78" s="178"/>
      <c r="D78" s="164">
        <v>103</v>
      </c>
      <c r="E78" s="165">
        <f t="shared" si="4"/>
        <v>0</v>
      </c>
      <c r="F78" s="454" t="str">
        <f>IF(A78="","",(VLOOKUP(A78,生徒名簿表!B:C,2,0)))</f>
        <v/>
      </c>
      <c r="G78" s="455"/>
      <c r="H78" s="456"/>
      <c r="I78" s="182" t="s">
        <v>6</v>
      </c>
      <c r="J78" s="183" t="s">
        <v>5</v>
      </c>
      <c r="K78" s="184" t="str">
        <f>IF(A78="","",(VLOOKUP(A78,生徒名簿表!B:D,3,0)))</f>
        <v/>
      </c>
      <c r="L78" s="185">
        <v>128</v>
      </c>
      <c r="M78" s="164">
        <f t="shared" si="5"/>
        <v>0</v>
      </c>
      <c r="N78" s="455" t="str">
        <f>IF(B78="","",(VLOOKUP(B78,生徒名簿表!B:C,2,0)))</f>
        <v/>
      </c>
      <c r="O78" s="455"/>
      <c r="P78" s="455"/>
      <c r="Q78" s="455"/>
      <c r="R78" s="456"/>
      <c r="S78" s="182" t="s">
        <v>6</v>
      </c>
      <c r="T78" s="183" t="s">
        <v>5</v>
      </c>
      <c r="U78" s="184" t="str">
        <f>IF(B78="","",(VLOOKUP(B78,生徒名簿表!B:D,3,0)))</f>
        <v/>
      </c>
    </row>
    <row r="79" spans="1:21" ht="23.4" customHeight="1" x14ac:dyDescent="0.45">
      <c r="A79" s="177"/>
      <c r="B79" s="178"/>
      <c r="D79" s="164">
        <v>104</v>
      </c>
      <c r="E79" s="165">
        <f t="shared" si="4"/>
        <v>0</v>
      </c>
      <c r="F79" s="454" t="str">
        <f>IF(A79="","",(VLOOKUP(A79,生徒名簿表!B:C,2,0)))</f>
        <v/>
      </c>
      <c r="G79" s="455"/>
      <c r="H79" s="456"/>
      <c r="I79" s="182" t="s">
        <v>6</v>
      </c>
      <c r="J79" s="183" t="s">
        <v>5</v>
      </c>
      <c r="K79" s="184" t="str">
        <f>IF(A79="","",(VLOOKUP(A79,生徒名簿表!B:D,3,0)))</f>
        <v/>
      </c>
      <c r="L79" s="185">
        <v>129</v>
      </c>
      <c r="M79" s="164">
        <f t="shared" si="5"/>
        <v>0</v>
      </c>
      <c r="N79" s="455" t="str">
        <f>IF(B79="","",(VLOOKUP(B79,生徒名簿表!B:C,2,0)))</f>
        <v/>
      </c>
      <c r="O79" s="455"/>
      <c r="P79" s="455"/>
      <c r="Q79" s="455"/>
      <c r="R79" s="456"/>
      <c r="S79" s="182" t="s">
        <v>6</v>
      </c>
      <c r="T79" s="183" t="s">
        <v>5</v>
      </c>
      <c r="U79" s="184" t="str">
        <f>IF(B79="","",(VLOOKUP(B79,生徒名簿表!B:D,3,0)))</f>
        <v/>
      </c>
    </row>
    <row r="80" spans="1:21" ht="23.4" customHeight="1" x14ac:dyDescent="0.45">
      <c r="A80" s="177"/>
      <c r="B80" s="178"/>
      <c r="D80" s="164">
        <v>105</v>
      </c>
      <c r="E80" s="165">
        <f t="shared" si="4"/>
        <v>0</v>
      </c>
      <c r="F80" s="454" t="str">
        <f>IF(A80="","",(VLOOKUP(A80,生徒名簿表!B:C,2,0)))</f>
        <v/>
      </c>
      <c r="G80" s="455"/>
      <c r="H80" s="456"/>
      <c r="I80" s="182" t="s">
        <v>6</v>
      </c>
      <c r="J80" s="183" t="s">
        <v>5</v>
      </c>
      <c r="K80" s="184" t="str">
        <f>IF(A80="","",(VLOOKUP(A80,生徒名簿表!B:D,3,0)))</f>
        <v/>
      </c>
      <c r="L80" s="185">
        <v>130</v>
      </c>
      <c r="M80" s="164">
        <f t="shared" si="5"/>
        <v>0</v>
      </c>
      <c r="N80" s="455" t="str">
        <f>IF(B80="","",(VLOOKUP(B80,生徒名簿表!B:C,2,0)))</f>
        <v/>
      </c>
      <c r="O80" s="455"/>
      <c r="P80" s="455"/>
      <c r="Q80" s="455"/>
      <c r="R80" s="456"/>
      <c r="S80" s="182" t="s">
        <v>6</v>
      </c>
      <c r="T80" s="183" t="s">
        <v>5</v>
      </c>
      <c r="U80" s="184" t="str">
        <f>IF(B80="","",(VLOOKUP(B80,生徒名簿表!B:D,3,0)))</f>
        <v/>
      </c>
    </row>
    <row r="81" spans="1:21" ht="23.4" customHeight="1" x14ac:dyDescent="0.45">
      <c r="A81" s="177"/>
      <c r="B81" s="178"/>
      <c r="D81" s="164">
        <v>106</v>
      </c>
      <c r="E81" s="165">
        <f t="shared" si="4"/>
        <v>0</v>
      </c>
      <c r="F81" s="454" t="str">
        <f>IF(A81="","",(VLOOKUP(A81,生徒名簿表!B:C,2,0)))</f>
        <v/>
      </c>
      <c r="G81" s="455"/>
      <c r="H81" s="456"/>
      <c r="I81" s="182" t="s">
        <v>6</v>
      </c>
      <c r="J81" s="183" t="s">
        <v>5</v>
      </c>
      <c r="K81" s="184" t="str">
        <f>IF(A81="","",(VLOOKUP(A81,生徒名簿表!B:D,3,0)))</f>
        <v/>
      </c>
      <c r="L81" s="185">
        <v>131</v>
      </c>
      <c r="M81" s="164">
        <f t="shared" si="5"/>
        <v>0</v>
      </c>
      <c r="N81" s="455" t="str">
        <f>IF(B81="","",(VLOOKUP(B81,生徒名簿表!B:C,2,0)))</f>
        <v/>
      </c>
      <c r="O81" s="455"/>
      <c r="P81" s="455"/>
      <c r="Q81" s="455"/>
      <c r="R81" s="456"/>
      <c r="S81" s="182" t="s">
        <v>6</v>
      </c>
      <c r="T81" s="183" t="s">
        <v>5</v>
      </c>
      <c r="U81" s="184" t="str">
        <f>IF(B81="","",(VLOOKUP(B81,生徒名簿表!B:D,3,0)))</f>
        <v/>
      </c>
    </row>
    <row r="82" spans="1:21" ht="23.4" customHeight="1" x14ac:dyDescent="0.45">
      <c r="A82" s="177"/>
      <c r="B82" s="178"/>
      <c r="D82" s="164">
        <v>107</v>
      </c>
      <c r="E82" s="165">
        <f t="shared" si="4"/>
        <v>0</v>
      </c>
      <c r="F82" s="454" t="str">
        <f>IF(A82="","",(VLOOKUP(A82,生徒名簿表!B:C,2,0)))</f>
        <v/>
      </c>
      <c r="G82" s="455"/>
      <c r="H82" s="456"/>
      <c r="I82" s="182" t="s">
        <v>6</v>
      </c>
      <c r="J82" s="183" t="s">
        <v>5</v>
      </c>
      <c r="K82" s="184" t="str">
        <f>IF(A82="","",(VLOOKUP(A82,生徒名簿表!B:D,3,0)))</f>
        <v/>
      </c>
      <c r="L82" s="185">
        <v>132</v>
      </c>
      <c r="M82" s="164">
        <f t="shared" si="5"/>
        <v>0</v>
      </c>
      <c r="N82" s="455" t="str">
        <f>IF(B82="","",(VLOOKUP(B82,生徒名簿表!B:C,2,0)))</f>
        <v/>
      </c>
      <c r="O82" s="455"/>
      <c r="P82" s="455"/>
      <c r="Q82" s="455"/>
      <c r="R82" s="456"/>
      <c r="S82" s="182" t="s">
        <v>6</v>
      </c>
      <c r="T82" s="183" t="s">
        <v>5</v>
      </c>
      <c r="U82" s="184" t="str">
        <f>IF(B82="","",(VLOOKUP(B82,生徒名簿表!B:D,3,0)))</f>
        <v/>
      </c>
    </row>
    <row r="83" spans="1:21" ht="23.4" customHeight="1" x14ac:dyDescent="0.45">
      <c r="A83" s="177"/>
      <c r="B83" s="178"/>
      <c r="D83" s="164">
        <v>108</v>
      </c>
      <c r="E83" s="165">
        <f t="shared" si="4"/>
        <v>0</v>
      </c>
      <c r="F83" s="454" t="str">
        <f>IF(A83="","",(VLOOKUP(A83,生徒名簿表!B:C,2,0)))</f>
        <v/>
      </c>
      <c r="G83" s="455"/>
      <c r="H83" s="456"/>
      <c r="I83" s="182" t="s">
        <v>6</v>
      </c>
      <c r="J83" s="183" t="s">
        <v>5</v>
      </c>
      <c r="K83" s="184" t="str">
        <f>IF(A83="","",(VLOOKUP(A83,生徒名簿表!B:D,3,0)))</f>
        <v/>
      </c>
      <c r="L83" s="185">
        <v>133</v>
      </c>
      <c r="M83" s="164">
        <f t="shared" si="5"/>
        <v>0</v>
      </c>
      <c r="N83" s="455" t="str">
        <f>IF(B83="","",(VLOOKUP(B83,生徒名簿表!B:C,2,0)))</f>
        <v/>
      </c>
      <c r="O83" s="455"/>
      <c r="P83" s="455"/>
      <c r="Q83" s="455"/>
      <c r="R83" s="456"/>
      <c r="S83" s="182" t="s">
        <v>6</v>
      </c>
      <c r="T83" s="183" t="s">
        <v>5</v>
      </c>
      <c r="U83" s="184" t="str">
        <f>IF(B83="","",(VLOOKUP(B83,生徒名簿表!B:D,3,0)))</f>
        <v/>
      </c>
    </row>
    <row r="84" spans="1:21" ht="23.4" customHeight="1" x14ac:dyDescent="0.45">
      <c r="A84" s="177"/>
      <c r="B84" s="178"/>
      <c r="D84" s="164">
        <v>109</v>
      </c>
      <c r="E84" s="165">
        <f t="shared" si="4"/>
        <v>0</v>
      </c>
      <c r="F84" s="454" t="str">
        <f>IF(A84="","",(VLOOKUP(A84,生徒名簿表!B:C,2,0)))</f>
        <v/>
      </c>
      <c r="G84" s="455"/>
      <c r="H84" s="456"/>
      <c r="I84" s="182" t="s">
        <v>6</v>
      </c>
      <c r="J84" s="183" t="s">
        <v>5</v>
      </c>
      <c r="K84" s="184" t="str">
        <f>IF(A84="","",(VLOOKUP(A84,生徒名簿表!B:D,3,0)))</f>
        <v/>
      </c>
      <c r="L84" s="185">
        <v>134</v>
      </c>
      <c r="M84" s="164">
        <f t="shared" si="5"/>
        <v>0</v>
      </c>
      <c r="N84" s="455" t="str">
        <f>IF(B84="","",(VLOOKUP(B84,生徒名簿表!B:C,2,0)))</f>
        <v/>
      </c>
      <c r="O84" s="455"/>
      <c r="P84" s="455"/>
      <c r="Q84" s="455"/>
      <c r="R84" s="456"/>
      <c r="S84" s="182" t="s">
        <v>6</v>
      </c>
      <c r="T84" s="183" t="s">
        <v>5</v>
      </c>
      <c r="U84" s="184" t="str">
        <f>IF(B84="","",(VLOOKUP(B84,生徒名簿表!B:D,3,0)))</f>
        <v/>
      </c>
    </row>
    <row r="85" spans="1:21" ht="23.4" customHeight="1" x14ac:dyDescent="0.45">
      <c r="A85" s="177"/>
      <c r="B85" s="178"/>
      <c r="D85" s="164">
        <v>110</v>
      </c>
      <c r="E85" s="165">
        <f t="shared" si="4"/>
        <v>0</v>
      </c>
      <c r="F85" s="454" t="str">
        <f>IF(A85="","",(VLOOKUP(A85,生徒名簿表!B:C,2,0)))</f>
        <v/>
      </c>
      <c r="G85" s="455"/>
      <c r="H85" s="456"/>
      <c r="I85" s="182" t="s">
        <v>6</v>
      </c>
      <c r="J85" s="183" t="s">
        <v>5</v>
      </c>
      <c r="K85" s="184" t="str">
        <f>IF(A85="","",(VLOOKUP(A85,生徒名簿表!B:D,3,0)))</f>
        <v/>
      </c>
      <c r="L85" s="185">
        <v>135</v>
      </c>
      <c r="M85" s="164">
        <f t="shared" si="5"/>
        <v>0</v>
      </c>
      <c r="N85" s="455" t="str">
        <f>IF(B85="","",(VLOOKUP(B85,生徒名簿表!B:C,2,0)))</f>
        <v/>
      </c>
      <c r="O85" s="455"/>
      <c r="P85" s="455"/>
      <c r="Q85" s="455"/>
      <c r="R85" s="456"/>
      <c r="S85" s="182" t="s">
        <v>6</v>
      </c>
      <c r="T85" s="183" t="s">
        <v>5</v>
      </c>
      <c r="U85" s="184" t="str">
        <f>IF(B85="","",(VLOOKUP(B85,生徒名簿表!B:D,3,0)))</f>
        <v/>
      </c>
    </row>
    <row r="86" spans="1:21" ht="23.4" customHeight="1" x14ac:dyDescent="0.45">
      <c r="A86" s="177"/>
      <c r="B86" s="178"/>
      <c r="D86" s="164">
        <v>111</v>
      </c>
      <c r="E86" s="165">
        <f t="shared" si="4"/>
        <v>0</v>
      </c>
      <c r="F86" s="454" t="str">
        <f>IF(A86="","",(VLOOKUP(A86,生徒名簿表!B:C,2,0)))</f>
        <v/>
      </c>
      <c r="G86" s="455"/>
      <c r="H86" s="456"/>
      <c r="I86" s="182" t="s">
        <v>6</v>
      </c>
      <c r="J86" s="183" t="s">
        <v>5</v>
      </c>
      <c r="K86" s="184" t="str">
        <f>IF(A86="","",(VLOOKUP(A86,生徒名簿表!B:D,3,0)))</f>
        <v/>
      </c>
      <c r="L86" s="185">
        <v>136</v>
      </c>
      <c r="M86" s="164">
        <f t="shared" si="5"/>
        <v>0</v>
      </c>
      <c r="N86" s="455" t="str">
        <f>IF(B86="","",(VLOOKUP(B86,生徒名簿表!B:C,2,0)))</f>
        <v/>
      </c>
      <c r="O86" s="455"/>
      <c r="P86" s="455"/>
      <c r="Q86" s="455"/>
      <c r="R86" s="456"/>
      <c r="S86" s="182" t="s">
        <v>6</v>
      </c>
      <c r="T86" s="183" t="s">
        <v>5</v>
      </c>
      <c r="U86" s="184" t="str">
        <f>IF(B86="","",(VLOOKUP(B86,生徒名簿表!B:D,3,0)))</f>
        <v/>
      </c>
    </row>
    <row r="87" spans="1:21" ht="23.4" customHeight="1" x14ac:dyDescent="0.45">
      <c r="A87" s="177"/>
      <c r="B87" s="178"/>
      <c r="D87" s="164">
        <v>112</v>
      </c>
      <c r="E87" s="165">
        <f t="shared" si="4"/>
        <v>0</v>
      </c>
      <c r="F87" s="454" t="str">
        <f>IF(A87="","",(VLOOKUP(A87,生徒名簿表!B:C,2,0)))</f>
        <v/>
      </c>
      <c r="G87" s="455"/>
      <c r="H87" s="456"/>
      <c r="I87" s="182" t="s">
        <v>6</v>
      </c>
      <c r="J87" s="183" t="s">
        <v>5</v>
      </c>
      <c r="K87" s="184" t="str">
        <f>IF(A87="","",(VLOOKUP(A87,生徒名簿表!B:D,3,0)))</f>
        <v/>
      </c>
      <c r="L87" s="185">
        <v>137</v>
      </c>
      <c r="M87" s="164">
        <f t="shared" si="5"/>
        <v>0</v>
      </c>
      <c r="N87" s="455" t="str">
        <f>IF(B87="","",(VLOOKUP(B87,生徒名簿表!B:C,2,0)))</f>
        <v/>
      </c>
      <c r="O87" s="455"/>
      <c r="P87" s="455"/>
      <c r="Q87" s="455"/>
      <c r="R87" s="456"/>
      <c r="S87" s="182" t="s">
        <v>6</v>
      </c>
      <c r="T87" s="183" t="s">
        <v>5</v>
      </c>
      <c r="U87" s="184" t="str">
        <f>IF(B87="","",(VLOOKUP(B87,生徒名簿表!B:D,3,0)))</f>
        <v/>
      </c>
    </row>
    <row r="88" spans="1:21" ht="23.4" customHeight="1" x14ac:dyDescent="0.45">
      <c r="A88" s="177"/>
      <c r="B88" s="178"/>
      <c r="D88" s="164">
        <v>113</v>
      </c>
      <c r="E88" s="165">
        <f t="shared" si="4"/>
        <v>0</v>
      </c>
      <c r="F88" s="454" t="str">
        <f>IF(A88="","",(VLOOKUP(A88,生徒名簿表!B:C,2,0)))</f>
        <v/>
      </c>
      <c r="G88" s="455"/>
      <c r="H88" s="456"/>
      <c r="I88" s="182" t="s">
        <v>6</v>
      </c>
      <c r="J88" s="183" t="s">
        <v>5</v>
      </c>
      <c r="K88" s="184" t="str">
        <f>IF(A88="","",(VLOOKUP(A88,生徒名簿表!B:D,3,0)))</f>
        <v/>
      </c>
      <c r="L88" s="185">
        <v>138</v>
      </c>
      <c r="M88" s="164">
        <f t="shared" si="5"/>
        <v>0</v>
      </c>
      <c r="N88" s="455" t="str">
        <f>IF(B88="","",(VLOOKUP(B88,生徒名簿表!B:C,2,0)))</f>
        <v/>
      </c>
      <c r="O88" s="455"/>
      <c r="P88" s="455"/>
      <c r="Q88" s="455"/>
      <c r="R88" s="456"/>
      <c r="S88" s="182" t="s">
        <v>6</v>
      </c>
      <c r="T88" s="183" t="s">
        <v>5</v>
      </c>
      <c r="U88" s="184" t="str">
        <f>IF(B88="","",(VLOOKUP(B88,生徒名簿表!B:D,3,0)))</f>
        <v/>
      </c>
    </row>
    <row r="89" spans="1:21" ht="23.4" customHeight="1" x14ac:dyDescent="0.45">
      <c r="A89" s="177"/>
      <c r="B89" s="178"/>
      <c r="D89" s="164">
        <v>114</v>
      </c>
      <c r="E89" s="165">
        <f t="shared" si="4"/>
        <v>0</v>
      </c>
      <c r="F89" s="454" t="str">
        <f>IF(A89="","",(VLOOKUP(A89,生徒名簿表!B:C,2,0)))</f>
        <v/>
      </c>
      <c r="G89" s="455"/>
      <c r="H89" s="456"/>
      <c r="I89" s="182" t="s">
        <v>6</v>
      </c>
      <c r="J89" s="183" t="s">
        <v>5</v>
      </c>
      <c r="K89" s="184" t="str">
        <f>IF(A89="","",(VLOOKUP(A89,生徒名簿表!B:D,3,0)))</f>
        <v/>
      </c>
      <c r="L89" s="185">
        <v>139</v>
      </c>
      <c r="M89" s="164">
        <f t="shared" si="5"/>
        <v>0</v>
      </c>
      <c r="N89" s="455" t="str">
        <f>IF(B89="","",(VLOOKUP(B89,生徒名簿表!B:C,2,0)))</f>
        <v/>
      </c>
      <c r="O89" s="455"/>
      <c r="P89" s="455"/>
      <c r="Q89" s="455"/>
      <c r="R89" s="456"/>
      <c r="S89" s="182" t="s">
        <v>6</v>
      </c>
      <c r="T89" s="183" t="s">
        <v>5</v>
      </c>
      <c r="U89" s="184" t="str">
        <f>IF(B89="","",(VLOOKUP(B89,生徒名簿表!B:D,3,0)))</f>
        <v/>
      </c>
    </row>
    <row r="90" spans="1:21" ht="23.4" customHeight="1" x14ac:dyDescent="0.45">
      <c r="A90" s="177"/>
      <c r="B90" s="178"/>
      <c r="D90" s="164">
        <v>115</v>
      </c>
      <c r="E90" s="165">
        <f t="shared" si="4"/>
        <v>0</v>
      </c>
      <c r="F90" s="454" t="str">
        <f>IF(A90="","",(VLOOKUP(A90,生徒名簿表!B:C,2,0)))</f>
        <v/>
      </c>
      <c r="G90" s="455"/>
      <c r="H90" s="456"/>
      <c r="I90" s="182" t="s">
        <v>6</v>
      </c>
      <c r="J90" s="183" t="s">
        <v>5</v>
      </c>
      <c r="K90" s="184" t="str">
        <f>IF(A90="","",(VLOOKUP(A90,生徒名簿表!B:D,3,0)))</f>
        <v/>
      </c>
      <c r="L90" s="185">
        <v>140</v>
      </c>
      <c r="M90" s="164">
        <f t="shared" si="5"/>
        <v>0</v>
      </c>
      <c r="N90" s="455" t="str">
        <f>IF(B90="","",(VLOOKUP(B90,生徒名簿表!B:C,2,0)))</f>
        <v/>
      </c>
      <c r="O90" s="455"/>
      <c r="P90" s="455"/>
      <c r="Q90" s="455"/>
      <c r="R90" s="456"/>
      <c r="S90" s="182" t="s">
        <v>6</v>
      </c>
      <c r="T90" s="183" t="s">
        <v>5</v>
      </c>
      <c r="U90" s="184" t="str">
        <f>IF(B90="","",(VLOOKUP(B90,生徒名簿表!B:D,3,0)))</f>
        <v/>
      </c>
    </row>
    <row r="91" spans="1:21" ht="23.4" customHeight="1" x14ac:dyDescent="0.45">
      <c r="A91" s="177"/>
      <c r="B91" s="178"/>
      <c r="D91" s="164">
        <v>116</v>
      </c>
      <c r="E91" s="165">
        <f t="shared" si="4"/>
        <v>0</v>
      </c>
      <c r="F91" s="454" t="str">
        <f>IF(A91="","",(VLOOKUP(A91,生徒名簿表!B:C,2,0)))</f>
        <v/>
      </c>
      <c r="G91" s="455"/>
      <c r="H91" s="456"/>
      <c r="I91" s="182" t="s">
        <v>6</v>
      </c>
      <c r="J91" s="183" t="s">
        <v>5</v>
      </c>
      <c r="K91" s="184" t="str">
        <f>IF(A91="","",(VLOOKUP(A91,生徒名簿表!B:D,3,0)))</f>
        <v/>
      </c>
      <c r="L91" s="185">
        <v>141</v>
      </c>
      <c r="M91" s="164">
        <f t="shared" si="5"/>
        <v>0</v>
      </c>
      <c r="N91" s="455" t="str">
        <f>IF(B91="","",(VLOOKUP(B91,生徒名簿表!B:C,2,0)))</f>
        <v/>
      </c>
      <c r="O91" s="455"/>
      <c r="P91" s="455"/>
      <c r="Q91" s="455"/>
      <c r="R91" s="456"/>
      <c r="S91" s="182" t="s">
        <v>6</v>
      </c>
      <c r="T91" s="183" t="s">
        <v>5</v>
      </c>
      <c r="U91" s="184" t="str">
        <f>IF(B91="","",(VLOOKUP(B91,生徒名簿表!B:D,3,0)))</f>
        <v/>
      </c>
    </row>
    <row r="92" spans="1:21" ht="23.4" customHeight="1" x14ac:dyDescent="0.45">
      <c r="A92" s="177"/>
      <c r="B92" s="178"/>
      <c r="D92" s="164">
        <v>117</v>
      </c>
      <c r="E92" s="165">
        <f t="shared" si="4"/>
        <v>0</v>
      </c>
      <c r="F92" s="454" t="str">
        <f>IF(A92="","",(VLOOKUP(A92,生徒名簿表!B:C,2,0)))</f>
        <v/>
      </c>
      <c r="G92" s="455"/>
      <c r="H92" s="456"/>
      <c r="I92" s="182" t="s">
        <v>6</v>
      </c>
      <c r="J92" s="183" t="s">
        <v>5</v>
      </c>
      <c r="K92" s="184" t="str">
        <f>IF(A92="","",(VLOOKUP(A92,生徒名簿表!B:D,3,0)))</f>
        <v/>
      </c>
      <c r="L92" s="185">
        <v>142</v>
      </c>
      <c r="M92" s="164">
        <f t="shared" si="5"/>
        <v>0</v>
      </c>
      <c r="N92" s="455" t="str">
        <f>IF(B92="","",(VLOOKUP(B92,生徒名簿表!B:C,2,0)))</f>
        <v/>
      </c>
      <c r="O92" s="455"/>
      <c r="P92" s="455"/>
      <c r="Q92" s="455"/>
      <c r="R92" s="456"/>
      <c r="S92" s="182" t="s">
        <v>6</v>
      </c>
      <c r="T92" s="183" t="s">
        <v>5</v>
      </c>
      <c r="U92" s="184" t="str">
        <f>IF(B92="","",(VLOOKUP(B92,生徒名簿表!B:D,3,0)))</f>
        <v/>
      </c>
    </row>
    <row r="93" spans="1:21" ht="23.4" customHeight="1" x14ac:dyDescent="0.45">
      <c r="A93" s="177"/>
      <c r="B93" s="178"/>
      <c r="D93" s="164">
        <v>118</v>
      </c>
      <c r="E93" s="165">
        <f t="shared" si="4"/>
        <v>0</v>
      </c>
      <c r="F93" s="454" t="str">
        <f>IF(A93="","",(VLOOKUP(A93,生徒名簿表!B:C,2,0)))</f>
        <v/>
      </c>
      <c r="G93" s="455"/>
      <c r="H93" s="456"/>
      <c r="I93" s="182" t="s">
        <v>6</v>
      </c>
      <c r="J93" s="183" t="s">
        <v>5</v>
      </c>
      <c r="K93" s="184" t="str">
        <f>IF(A93="","",(VLOOKUP(A93,生徒名簿表!B:D,3,0)))</f>
        <v/>
      </c>
      <c r="L93" s="185">
        <v>143</v>
      </c>
      <c r="M93" s="164">
        <f t="shared" si="5"/>
        <v>0</v>
      </c>
      <c r="N93" s="455" t="str">
        <f>IF(B93="","",(VLOOKUP(B93,生徒名簿表!B:C,2,0)))</f>
        <v/>
      </c>
      <c r="O93" s="455"/>
      <c r="P93" s="455"/>
      <c r="Q93" s="455"/>
      <c r="R93" s="456"/>
      <c r="S93" s="182" t="s">
        <v>6</v>
      </c>
      <c r="T93" s="183" t="s">
        <v>5</v>
      </c>
      <c r="U93" s="184" t="str">
        <f>IF(B93="","",(VLOOKUP(B93,生徒名簿表!B:D,3,0)))</f>
        <v/>
      </c>
    </row>
    <row r="94" spans="1:21" ht="23.4" customHeight="1" x14ac:dyDescent="0.45">
      <c r="A94" s="177"/>
      <c r="B94" s="178"/>
      <c r="D94" s="164">
        <v>119</v>
      </c>
      <c r="E94" s="165">
        <f t="shared" si="4"/>
        <v>0</v>
      </c>
      <c r="F94" s="454" t="str">
        <f>IF(A94="","",(VLOOKUP(A94,生徒名簿表!B:C,2,0)))</f>
        <v/>
      </c>
      <c r="G94" s="455"/>
      <c r="H94" s="456"/>
      <c r="I94" s="182" t="s">
        <v>6</v>
      </c>
      <c r="J94" s="183" t="s">
        <v>5</v>
      </c>
      <c r="K94" s="184" t="str">
        <f>IF(A94="","",(VLOOKUP(A94,生徒名簿表!B:D,3,0)))</f>
        <v/>
      </c>
      <c r="L94" s="185">
        <v>144</v>
      </c>
      <c r="M94" s="164">
        <f t="shared" si="5"/>
        <v>0</v>
      </c>
      <c r="N94" s="455" t="str">
        <f>IF(B94="","",(VLOOKUP(B94,生徒名簿表!B:C,2,0)))</f>
        <v/>
      </c>
      <c r="O94" s="455"/>
      <c r="P94" s="455"/>
      <c r="Q94" s="455"/>
      <c r="R94" s="456"/>
      <c r="S94" s="182" t="s">
        <v>6</v>
      </c>
      <c r="T94" s="183" t="s">
        <v>5</v>
      </c>
      <c r="U94" s="184" t="str">
        <f>IF(B94="","",(VLOOKUP(B94,生徒名簿表!B:D,3,0)))</f>
        <v/>
      </c>
    </row>
    <row r="95" spans="1:21" ht="23.4" customHeight="1" x14ac:dyDescent="0.45">
      <c r="A95" s="177"/>
      <c r="B95" s="178"/>
      <c r="D95" s="164">
        <v>120</v>
      </c>
      <c r="E95" s="165">
        <f t="shared" si="4"/>
        <v>0</v>
      </c>
      <c r="F95" s="454" t="str">
        <f>IF(A95="","",(VLOOKUP(A95,生徒名簿表!B:C,2,0)))</f>
        <v/>
      </c>
      <c r="G95" s="455"/>
      <c r="H95" s="456"/>
      <c r="I95" s="182" t="s">
        <v>6</v>
      </c>
      <c r="J95" s="183" t="s">
        <v>5</v>
      </c>
      <c r="K95" s="184" t="str">
        <f>IF(A95="","",(VLOOKUP(A95,生徒名簿表!B:D,3,0)))</f>
        <v/>
      </c>
      <c r="L95" s="185">
        <v>145</v>
      </c>
      <c r="M95" s="164">
        <f t="shared" si="5"/>
        <v>0</v>
      </c>
      <c r="N95" s="455" t="str">
        <f>IF(B95="","",(VLOOKUP(B95,生徒名簿表!B:C,2,0)))</f>
        <v/>
      </c>
      <c r="O95" s="455"/>
      <c r="P95" s="455"/>
      <c r="Q95" s="455"/>
      <c r="R95" s="456"/>
      <c r="S95" s="182" t="s">
        <v>6</v>
      </c>
      <c r="T95" s="183" t="s">
        <v>5</v>
      </c>
      <c r="U95" s="184" t="str">
        <f>IF(B95="","",(VLOOKUP(B95,生徒名簿表!B:D,3,0)))</f>
        <v/>
      </c>
    </row>
    <row r="96" spans="1:21" ht="23.4" customHeight="1" x14ac:dyDescent="0.45">
      <c r="A96" s="177"/>
      <c r="B96" s="178"/>
      <c r="D96" s="164">
        <v>121</v>
      </c>
      <c r="E96" s="165">
        <f t="shared" si="4"/>
        <v>0</v>
      </c>
      <c r="F96" s="454" t="str">
        <f>IF(A96="","",(VLOOKUP(A96,生徒名簿表!B:C,2,0)))</f>
        <v/>
      </c>
      <c r="G96" s="455"/>
      <c r="H96" s="456"/>
      <c r="I96" s="182" t="s">
        <v>6</v>
      </c>
      <c r="J96" s="183" t="s">
        <v>5</v>
      </c>
      <c r="K96" s="184" t="str">
        <f>IF(A96="","",(VLOOKUP(A96,生徒名簿表!B:D,3,0)))</f>
        <v/>
      </c>
      <c r="L96" s="185">
        <v>146</v>
      </c>
      <c r="M96" s="164">
        <f t="shared" si="5"/>
        <v>0</v>
      </c>
      <c r="N96" s="455" t="str">
        <f>IF(B96="","",(VLOOKUP(B96,生徒名簿表!B:C,2,0)))</f>
        <v/>
      </c>
      <c r="O96" s="455"/>
      <c r="P96" s="455"/>
      <c r="Q96" s="455"/>
      <c r="R96" s="456"/>
      <c r="S96" s="182" t="s">
        <v>6</v>
      </c>
      <c r="T96" s="183" t="s">
        <v>5</v>
      </c>
      <c r="U96" s="184" t="str">
        <f>IF(B96="","",(VLOOKUP(B96,生徒名簿表!B:D,3,0)))</f>
        <v/>
      </c>
    </row>
    <row r="97" spans="1:21" ht="23.4" customHeight="1" x14ac:dyDescent="0.45">
      <c r="A97" s="177"/>
      <c r="B97" s="178"/>
      <c r="D97" s="164">
        <v>122</v>
      </c>
      <c r="E97" s="165">
        <f t="shared" si="4"/>
        <v>0</v>
      </c>
      <c r="F97" s="454" t="str">
        <f>IF(A97="","",(VLOOKUP(A97,生徒名簿表!B:C,2,0)))</f>
        <v/>
      </c>
      <c r="G97" s="455"/>
      <c r="H97" s="456"/>
      <c r="I97" s="182" t="s">
        <v>6</v>
      </c>
      <c r="J97" s="183" t="s">
        <v>5</v>
      </c>
      <c r="K97" s="184" t="str">
        <f>IF(A97="","",(VLOOKUP(A97,生徒名簿表!B:D,3,0)))</f>
        <v/>
      </c>
      <c r="L97" s="185">
        <v>147</v>
      </c>
      <c r="M97" s="164">
        <f t="shared" si="5"/>
        <v>0</v>
      </c>
      <c r="N97" s="455" t="str">
        <f>IF(B97="","",(VLOOKUP(B97,生徒名簿表!B:C,2,0)))</f>
        <v/>
      </c>
      <c r="O97" s="455"/>
      <c r="P97" s="455"/>
      <c r="Q97" s="455"/>
      <c r="R97" s="456"/>
      <c r="S97" s="182" t="s">
        <v>6</v>
      </c>
      <c r="T97" s="183" t="s">
        <v>5</v>
      </c>
      <c r="U97" s="184" t="str">
        <f>IF(B97="","",(VLOOKUP(B97,生徒名簿表!B:D,3,0)))</f>
        <v/>
      </c>
    </row>
    <row r="98" spans="1:21" ht="23.4" customHeight="1" x14ac:dyDescent="0.45">
      <c r="A98" s="177"/>
      <c r="B98" s="178"/>
      <c r="D98" s="164">
        <v>123</v>
      </c>
      <c r="E98" s="165">
        <f t="shared" si="4"/>
        <v>0</v>
      </c>
      <c r="F98" s="454" t="str">
        <f>IF(A98="","",(VLOOKUP(A98,生徒名簿表!B:C,2,0)))</f>
        <v/>
      </c>
      <c r="G98" s="455"/>
      <c r="H98" s="456"/>
      <c r="I98" s="182" t="s">
        <v>6</v>
      </c>
      <c r="J98" s="183" t="s">
        <v>5</v>
      </c>
      <c r="K98" s="184" t="str">
        <f>IF(A98="","",(VLOOKUP(A98,生徒名簿表!B:D,3,0)))</f>
        <v/>
      </c>
      <c r="L98" s="185">
        <v>148</v>
      </c>
      <c r="M98" s="164">
        <f t="shared" si="5"/>
        <v>0</v>
      </c>
      <c r="N98" s="455" t="str">
        <f>IF(B98="","",(VLOOKUP(B98,生徒名簿表!B:C,2,0)))</f>
        <v/>
      </c>
      <c r="O98" s="455"/>
      <c r="P98" s="455"/>
      <c r="Q98" s="455"/>
      <c r="R98" s="456"/>
      <c r="S98" s="182" t="s">
        <v>6</v>
      </c>
      <c r="T98" s="183" t="s">
        <v>5</v>
      </c>
      <c r="U98" s="184" t="str">
        <f>IF(B98="","",(VLOOKUP(B98,生徒名簿表!B:D,3,0)))</f>
        <v/>
      </c>
    </row>
    <row r="99" spans="1:21" ht="23.4" customHeight="1" x14ac:dyDescent="0.45">
      <c r="A99" s="177"/>
      <c r="B99" s="178"/>
      <c r="D99" s="164">
        <v>124</v>
      </c>
      <c r="E99" s="165">
        <f t="shared" si="4"/>
        <v>0</v>
      </c>
      <c r="F99" s="454" t="str">
        <f>IF(A99="","",(VLOOKUP(A99,生徒名簿表!B:C,2,0)))</f>
        <v/>
      </c>
      <c r="G99" s="455"/>
      <c r="H99" s="456"/>
      <c r="I99" s="182" t="s">
        <v>6</v>
      </c>
      <c r="J99" s="183" t="s">
        <v>5</v>
      </c>
      <c r="K99" s="184" t="str">
        <f>IF(A99="","",(VLOOKUP(A99,生徒名簿表!B:D,3,0)))</f>
        <v/>
      </c>
      <c r="L99" s="185">
        <v>149</v>
      </c>
      <c r="M99" s="164">
        <f t="shared" si="5"/>
        <v>0</v>
      </c>
      <c r="N99" s="455" t="str">
        <f>IF(B99="","",(VLOOKUP(B99,生徒名簿表!B:C,2,0)))</f>
        <v/>
      </c>
      <c r="O99" s="455"/>
      <c r="P99" s="455"/>
      <c r="Q99" s="455"/>
      <c r="R99" s="456"/>
      <c r="S99" s="182" t="s">
        <v>6</v>
      </c>
      <c r="T99" s="183" t="s">
        <v>5</v>
      </c>
      <c r="U99" s="184" t="str">
        <f>IF(B99="","",(VLOOKUP(B99,生徒名簿表!B:D,3,0)))</f>
        <v/>
      </c>
    </row>
    <row r="100" spans="1:21" ht="23.4" customHeight="1" x14ac:dyDescent="0.45">
      <c r="A100" s="177"/>
      <c r="B100" s="178"/>
      <c r="D100" s="164">
        <v>125</v>
      </c>
      <c r="E100" s="165">
        <f t="shared" si="4"/>
        <v>0</v>
      </c>
      <c r="F100" s="454" t="str">
        <f>IF(A100="","",(VLOOKUP(A100,生徒名簿表!B:C,2,0)))</f>
        <v/>
      </c>
      <c r="G100" s="455"/>
      <c r="H100" s="456"/>
      <c r="I100" s="182" t="s">
        <v>6</v>
      </c>
      <c r="J100" s="183" t="s">
        <v>5</v>
      </c>
      <c r="K100" s="184" t="str">
        <f>IF(A100="","",(VLOOKUP(A100,生徒名簿表!B:D,3,0)))</f>
        <v/>
      </c>
      <c r="L100" s="185">
        <v>150</v>
      </c>
      <c r="M100" s="164">
        <f t="shared" si="5"/>
        <v>0</v>
      </c>
      <c r="N100" s="455" t="str">
        <f>IF(B100="","",(VLOOKUP(B100,生徒名簿表!B:C,2,0)))</f>
        <v/>
      </c>
      <c r="O100" s="455"/>
      <c r="P100" s="455"/>
      <c r="Q100" s="455"/>
      <c r="R100" s="456"/>
      <c r="S100" s="182" t="s">
        <v>6</v>
      </c>
      <c r="T100" s="183" t="s">
        <v>5</v>
      </c>
      <c r="U100" s="184" t="str">
        <f>IF(B100="","",(VLOOKUP(B100,生徒名簿表!B:D,3,0)))</f>
        <v/>
      </c>
    </row>
    <row r="101" spans="1:21" ht="3.6" customHeight="1" x14ac:dyDescent="0.45">
      <c r="M101" s="164">
        <f t="shared" si="5"/>
        <v>0</v>
      </c>
    </row>
    <row r="102" spans="1:21" ht="27" customHeight="1" x14ac:dyDescent="0.45">
      <c r="D102" s="446" t="s">
        <v>3</v>
      </c>
      <c r="E102" s="451"/>
      <c r="F102" s="451"/>
      <c r="G102" s="451"/>
      <c r="H102" s="447"/>
      <c r="I102" s="446" t="s">
        <v>733</v>
      </c>
      <c r="J102" s="451"/>
      <c r="K102" s="451"/>
      <c r="L102" s="447"/>
      <c r="M102" s="446" t="s">
        <v>732</v>
      </c>
      <c r="N102" s="451"/>
      <c r="O102" s="451"/>
      <c r="P102" s="451"/>
      <c r="Q102" s="447"/>
      <c r="R102" s="432" t="s">
        <v>731</v>
      </c>
      <c r="S102" s="432"/>
      <c r="T102" s="432"/>
      <c r="U102" s="432"/>
    </row>
    <row r="103" spans="1:21" ht="3.75" customHeight="1" thickBot="1" x14ac:dyDescent="0.5">
      <c r="K103" s="466"/>
      <c r="L103" s="466"/>
      <c r="M103" s="155"/>
    </row>
    <row r="104" spans="1:21" ht="15" customHeight="1" x14ac:dyDescent="0.45">
      <c r="D104" s="467" t="s">
        <v>668</v>
      </c>
      <c r="E104" s="467"/>
      <c r="F104" s="468"/>
      <c r="G104" s="468"/>
      <c r="H104" s="468"/>
      <c r="I104" s="468"/>
      <c r="J104" s="468"/>
      <c r="K104" s="469"/>
      <c r="L104" s="470" t="s">
        <v>0</v>
      </c>
      <c r="M104" s="471"/>
      <c r="N104" s="472"/>
      <c r="O104" s="476">
        <f>O34</f>
        <v>0</v>
      </c>
      <c r="P104" s="477"/>
      <c r="Q104" s="477"/>
      <c r="R104" s="477"/>
      <c r="S104" s="477"/>
      <c r="T104" s="477"/>
      <c r="U104" s="478"/>
    </row>
    <row r="105" spans="1:21" ht="15" customHeight="1" thickBot="1" x14ac:dyDescent="0.5">
      <c r="D105" s="468"/>
      <c r="E105" s="468"/>
      <c r="F105" s="468"/>
      <c r="G105" s="468"/>
      <c r="H105" s="468"/>
      <c r="I105" s="468"/>
      <c r="J105" s="468"/>
      <c r="K105" s="469"/>
      <c r="L105" s="473"/>
      <c r="M105" s="474"/>
      <c r="N105" s="475"/>
      <c r="O105" s="479"/>
      <c r="P105" s="480"/>
      <c r="Q105" s="480"/>
      <c r="R105" s="480"/>
      <c r="S105" s="480"/>
      <c r="T105" s="480"/>
      <c r="U105" s="481"/>
    </row>
    <row r="106" spans="1:21" ht="27.75" customHeight="1" x14ac:dyDescent="0.45">
      <c r="D106" s="453" t="s">
        <v>666</v>
      </c>
      <c r="E106" s="453"/>
      <c r="F106" s="453"/>
      <c r="G106" s="453"/>
      <c r="H106" s="453"/>
      <c r="I106" s="453"/>
      <c r="J106" s="453"/>
      <c r="K106" s="453"/>
      <c r="L106" s="453"/>
      <c r="M106" s="453"/>
      <c r="N106" s="453"/>
      <c r="O106" s="453"/>
      <c r="P106" s="432" t="s">
        <v>667</v>
      </c>
      <c r="Q106" s="432"/>
      <c r="R106" s="433" t="e">
        <f>VLOOKUP(I107,学校番号一覧!A:E,5,0)</f>
        <v>#N/A</v>
      </c>
      <c r="S106" s="433"/>
      <c r="T106" s="433"/>
      <c r="U106" s="433"/>
    </row>
    <row r="107" spans="1:21" ht="30" customHeight="1" x14ac:dyDescent="0.45">
      <c r="D107" s="446" t="s">
        <v>15</v>
      </c>
      <c r="E107" s="447"/>
      <c r="F107" s="461" t="s">
        <v>604</v>
      </c>
      <c r="G107" s="461"/>
      <c r="H107" s="164" t="s">
        <v>25</v>
      </c>
      <c r="I107" s="482">
        <f>I2</f>
        <v>0</v>
      </c>
      <c r="J107" s="483"/>
      <c r="K107" s="446" t="s">
        <v>24</v>
      </c>
      <c r="L107" s="447"/>
      <c r="M107" s="448"/>
      <c r="N107" s="449"/>
      <c r="O107" s="450"/>
      <c r="P107" s="464" t="s">
        <v>14</v>
      </c>
      <c r="Q107" s="465"/>
      <c r="R107" s="166"/>
      <c r="S107" s="167" t="s">
        <v>13</v>
      </c>
      <c r="T107" s="168">
        <v>4</v>
      </c>
      <c r="U107" s="169" t="s">
        <v>12</v>
      </c>
    </row>
    <row r="108" spans="1:21" ht="30" customHeight="1" x14ac:dyDescent="0.45">
      <c r="D108" s="446" t="s">
        <v>11</v>
      </c>
      <c r="E108" s="447"/>
      <c r="F108" s="457" t="str">
        <f>IF(I2="","",(VLOOKUP(I107,学校番号一覧!A:C,3,0)))</f>
        <v/>
      </c>
      <c r="G108" s="457"/>
      <c r="H108" s="164" t="s">
        <v>585</v>
      </c>
      <c r="I108" s="454" t="str">
        <f>IF(I2="","",(VLOOKUP(I2,学校番号一覧!A:C,2,0)))</f>
        <v/>
      </c>
      <c r="J108" s="455"/>
      <c r="K108" s="455"/>
      <c r="L108" s="455"/>
      <c r="M108" s="455"/>
      <c r="N108" s="455"/>
      <c r="O108" s="456"/>
      <c r="P108" s="458" t="s">
        <v>10</v>
      </c>
      <c r="Q108" s="458"/>
      <c r="R108" s="459"/>
      <c r="S108" s="459"/>
      <c r="T108" s="459"/>
      <c r="U108" s="459"/>
    </row>
    <row r="109" spans="1:21" ht="3.75" customHeight="1" x14ac:dyDescent="0.45">
      <c r="D109" s="172"/>
      <c r="E109" s="172"/>
      <c r="F109" s="172"/>
      <c r="G109" s="172"/>
      <c r="H109" s="173"/>
      <c r="I109" s="173"/>
      <c r="J109" s="173"/>
      <c r="K109" s="173"/>
      <c r="L109" s="173"/>
      <c r="M109" s="174"/>
      <c r="N109" s="175"/>
      <c r="O109" s="155"/>
      <c r="P109" s="155"/>
      <c r="Q109" s="176"/>
      <c r="R109" s="176"/>
      <c r="S109" s="176"/>
      <c r="T109" s="176"/>
      <c r="U109" s="176"/>
    </row>
    <row r="110" spans="1:21" ht="21.9" customHeight="1" x14ac:dyDescent="0.45">
      <c r="A110" s="177" t="s">
        <v>626</v>
      </c>
      <c r="B110" s="178" t="s">
        <v>626</v>
      </c>
      <c r="D110" s="179" t="s">
        <v>643</v>
      </c>
      <c r="E110" s="180" t="s">
        <v>644</v>
      </c>
      <c r="F110" s="446" t="s">
        <v>8</v>
      </c>
      <c r="G110" s="451"/>
      <c r="H110" s="447"/>
      <c r="I110" s="446" t="s">
        <v>7</v>
      </c>
      <c r="J110" s="451"/>
      <c r="K110" s="460"/>
      <c r="L110" s="179" t="s">
        <v>643</v>
      </c>
      <c r="M110" s="186" t="s">
        <v>644</v>
      </c>
      <c r="N110" s="451" t="s">
        <v>8</v>
      </c>
      <c r="O110" s="451"/>
      <c r="P110" s="451"/>
      <c r="Q110" s="451"/>
      <c r="R110" s="447"/>
      <c r="S110" s="446" t="s">
        <v>7</v>
      </c>
      <c r="T110" s="451"/>
      <c r="U110" s="447"/>
    </row>
    <row r="111" spans="1:21" ht="23.4" customHeight="1" x14ac:dyDescent="0.45">
      <c r="A111" s="177"/>
      <c r="B111" s="178"/>
      <c r="D111" s="164">
        <v>151</v>
      </c>
      <c r="E111" s="165">
        <f t="shared" ref="E111:E135" si="6">A111</f>
        <v>0</v>
      </c>
      <c r="F111" s="454" t="str">
        <f>IF(A111="","",(VLOOKUP(A111,生徒名簿表!B:C,2,0)))</f>
        <v/>
      </c>
      <c r="G111" s="455"/>
      <c r="H111" s="456"/>
      <c r="I111" s="182" t="s">
        <v>6</v>
      </c>
      <c r="J111" s="183" t="s">
        <v>5</v>
      </c>
      <c r="K111" s="184" t="str">
        <f>IF(A111="","",(VLOOKUP(A111,生徒名簿表!B:D,3,0)))</f>
        <v/>
      </c>
      <c r="L111" s="185">
        <v>176</v>
      </c>
      <c r="M111" s="164">
        <f>B111</f>
        <v>0</v>
      </c>
      <c r="N111" s="455" t="str">
        <f>IF(B111="","",(VLOOKUP(B111,生徒名簿表!B:C,2,0)))</f>
        <v/>
      </c>
      <c r="O111" s="455"/>
      <c r="P111" s="455"/>
      <c r="Q111" s="455"/>
      <c r="R111" s="456"/>
      <c r="S111" s="182" t="s">
        <v>6</v>
      </c>
      <c r="T111" s="183" t="s">
        <v>5</v>
      </c>
      <c r="U111" s="184" t="str">
        <f>IF(B111="","",(VLOOKUP(B111,生徒名簿表!B:D,3,0)))</f>
        <v/>
      </c>
    </row>
    <row r="112" spans="1:21" ht="23.4" customHeight="1" x14ac:dyDescent="0.45">
      <c r="A112" s="177"/>
      <c r="B112" s="178"/>
      <c r="D112" s="164">
        <v>152</v>
      </c>
      <c r="E112" s="165">
        <f t="shared" si="6"/>
        <v>0</v>
      </c>
      <c r="F112" s="454" t="str">
        <f>IF(A112="","",(VLOOKUP(A112,生徒名簿表!B:C,2,0)))</f>
        <v/>
      </c>
      <c r="G112" s="455"/>
      <c r="H112" s="456"/>
      <c r="I112" s="182" t="s">
        <v>6</v>
      </c>
      <c r="J112" s="183" t="s">
        <v>5</v>
      </c>
      <c r="K112" s="184" t="str">
        <f>IF(A112="","",(VLOOKUP(A112,生徒名簿表!B:D,3,0)))</f>
        <v/>
      </c>
      <c r="L112" s="185">
        <v>177</v>
      </c>
      <c r="M112" s="164">
        <f t="shared" ref="M112:M135" si="7">B112</f>
        <v>0</v>
      </c>
      <c r="N112" s="455" t="str">
        <f>IF(B112="","",(VLOOKUP(B112,生徒名簿表!B:C,2,0)))</f>
        <v/>
      </c>
      <c r="O112" s="455"/>
      <c r="P112" s="455"/>
      <c r="Q112" s="455"/>
      <c r="R112" s="456"/>
      <c r="S112" s="182" t="s">
        <v>6</v>
      </c>
      <c r="T112" s="183" t="s">
        <v>5</v>
      </c>
      <c r="U112" s="184" t="str">
        <f>IF(B112="","",(VLOOKUP(B112,生徒名簿表!B:D,3,0)))</f>
        <v/>
      </c>
    </row>
    <row r="113" spans="1:21" ht="23.4" customHeight="1" x14ac:dyDescent="0.45">
      <c r="A113" s="177"/>
      <c r="B113" s="178"/>
      <c r="D113" s="164">
        <v>153</v>
      </c>
      <c r="E113" s="165">
        <f t="shared" si="6"/>
        <v>0</v>
      </c>
      <c r="F113" s="454" t="str">
        <f>IF(A113="","",(VLOOKUP(A113,生徒名簿表!B:C,2,0)))</f>
        <v/>
      </c>
      <c r="G113" s="455"/>
      <c r="H113" s="456"/>
      <c r="I113" s="182" t="s">
        <v>6</v>
      </c>
      <c r="J113" s="183" t="s">
        <v>5</v>
      </c>
      <c r="K113" s="184" t="str">
        <f>IF(A113="","",(VLOOKUP(A113,生徒名簿表!B:D,3,0)))</f>
        <v/>
      </c>
      <c r="L113" s="185">
        <v>178</v>
      </c>
      <c r="M113" s="164">
        <f t="shared" si="7"/>
        <v>0</v>
      </c>
      <c r="N113" s="455" t="str">
        <f>IF(B113="","",(VLOOKUP(B113,生徒名簿表!B:C,2,0)))</f>
        <v/>
      </c>
      <c r="O113" s="455"/>
      <c r="P113" s="455"/>
      <c r="Q113" s="455"/>
      <c r="R113" s="456"/>
      <c r="S113" s="182" t="s">
        <v>6</v>
      </c>
      <c r="T113" s="183" t="s">
        <v>5</v>
      </c>
      <c r="U113" s="184" t="str">
        <f>IF(B113="","",(VLOOKUP(B113,生徒名簿表!B:D,3,0)))</f>
        <v/>
      </c>
    </row>
    <row r="114" spans="1:21" ht="23.4" customHeight="1" x14ac:dyDescent="0.45">
      <c r="A114" s="177"/>
      <c r="B114" s="178"/>
      <c r="D114" s="164">
        <v>154</v>
      </c>
      <c r="E114" s="165">
        <f t="shared" si="6"/>
        <v>0</v>
      </c>
      <c r="F114" s="454" t="str">
        <f>IF(A114="","",(VLOOKUP(A114,生徒名簿表!B:C,2,0)))</f>
        <v/>
      </c>
      <c r="G114" s="455"/>
      <c r="H114" s="456"/>
      <c r="I114" s="182" t="s">
        <v>6</v>
      </c>
      <c r="J114" s="183" t="s">
        <v>5</v>
      </c>
      <c r="K114" s="184" t="str">
        <f>IF(A114="","",(VLOOKUP(A114,生徒名簿表!B:D,3,0)))</f>
        <v/>
      </c>
      <c r="L114" s="185">
        <v>179</v>
      </c>
      <c r="M114" s="164">
        <f t="shared" si="7"/>
        <v>0</v>
      </c>
      <c r="N114" s="455" t="str">
        <f>IF(B114="","",(VLOOKUP(B114,生徒名簿表!B:C,2,0)))</f>
        <v/>
      </c>
      <c r="O114" s="455"/>
      <c r="P114" s="455"/>
      <c r="Q114" s="455"/>
      <c r="R114" s="456"/>
      <c r="S114" s="182" t="s">
        <v>6</v>
      </c>
      <c r="T114" s="183" t="s">
        <v>5</v>
      </c>
      <c r="U114" s="184" t="str">
        <f>IF(B114="","",(VLOOKUP(B114,生徒名簿表!B:D,3,0)))</f>
        <v/>
      </c>
    </row>
    <row r="115" spans="1:21" ht="23.4" customHeight="1" x14ac:dyDescent="0.45">
      <c r="A115" s="177"/>
      <c r="B115" s="178"/>
      <c r="D115" s="164">
        <v>155</v>
      </c>
      <c r="E115" s="165">
        <f t="shared" si="6"/>
        <v>0</v>
      </c>
      <c r="F115" s="454" t="str">
        <f>IF(A115="","",(VLOOKUP(A115,生徒名簿表!B:C,2,0)))</f>
        <v/>
      </c>
      <c r="G115" s="455"/>
      <c r="H115" s="456"/>
      <c r="I115" s="182" t="s">
        <v>6</v>
      </c>
      <c r="J115" s="183" t="s">
        <v>5</v>
      </c>
      <c r="K115" s="184" t="str">
        <f>IF(A115="","",(VLOOKUP(A115,生徒名簿表!B:D,3,0)))</f>
        <v/>
      </c>
      <c r="L115" s="185">
        <v>180</v>
      </c>
      <c r="M115" s="164">
        <f t="shared" si="7"/>
        <v>0</v>
      </c>
      <c r="N115" s="455" t="str">
        <f>IF(B115="","",(VLOOKUP(B115,生徒名簿表!B:C,2,0)))</f>
        <v/>
      </c>
      <c r="O115" s="455"/>
      <c r="P115" s="455"/>
      <c r="Q115" s="455"/>
      <c r="R115" s="456"/>
      <c r="S115" s="182" t="s">
        <v>6</v>
      </c>
      <c r="T115" s="183" t="s">
        <v>5</v>
      </c>
      <c r="U115" s="184" t="str">
        <f>IF(B115="","",(VLOOKUP(B115,生徒名簿表!B:D,3,0)))</f>
        <v/>
      </c>
    </row>
    <row r="116" spans="1:21" ht="23.4" customHeight="1" x14ac:dyDescent="0.45">
      <c r="A116" s="177"/>
      <c r="B116" s="178"/>
      <c r="D116" s="164">
        <v>156</v>
      </c>
      <c r="E116" s="165">
        <f t="shared" si="6"/>
        <v>0</v>
      </c>
      <c r="F116" s="454" t="str">
        <f>IF(A116="","",(VLOOKUP(A116,生徒名簿表!B:C,2,0)))</f>
        <v/>
      </c>
      <c r="G116" s="455"/>
      <c r="H116" s="456"/>
      <c r="I116" s="182" t="s">
        <v>6</v>
      </c>
      <c r="J116" s="183" t="s">
        <v>5</v>
      </c>
      <c r="K116" s="184" t="str">
        <f>IF(A116="","",(VLOOKUP(A116,生徒名簿表!B:D,3,0)))</f>
        <v/>
      </c>
      <c r="L116" s="185">
        <v>181</v>
      </c>
      <c r="M116" s="164">
        <f t="shared" si="7"/>
        <v>0</v>
      </c>
      <c r="N116" s="455" t="str">
        <f>IF(B116="","",(VLOOKUP(B116,生徒名簿表!B:C,2,0)))</f>
        <v/>
      </c>
      <c r="O116" s="455"/>
      <c r="P116" s="455"/>
      <c r="Q116" s="455"/>
      <c r="R116" s="456"/>
      <c r="S116" s="182" t="s">
        <v>6</v>
      </c>
      <c r="T116" s="183" t="s">
        <v>5</v>
      </c>
      <c r="U116" s="184" t="str">
        <f>IF(B116="","",(VLOOKUP(B116,生徒名簿表!B:D,3,0)))</f>
        <v/>
      </c>
    </row>
    <row r="117" spans="1:21" ht="23.4" customHeight="1" x14ac:dyDescent="0.45">
      <c r="A117" s="177"/>
      <c r="B117" s="178"/>
      <c r="D117" s="164">
        <v>157</v>
      </c>
      <c r="E117" s="165">
        <f t="shared" si="6"/>
        <v>0</v>
      </c>
      <c r="F117" s="454" t="str">
        <f>IF(A117="","",(VLOOKUP(A117,生徒名簿表!B:C,2,0)))</f>
        <v/>
      </c>
      <c r="G117" s="455"/>
      <c r="H117" s="456"/>
      <c r="I117" s="182" t="s">
        <v>6</v>
      </c>
      <c r="J117" s="183" t="s">
        <v>5</v>
      </c>
      <c r="K117" s="184" t="str">
        <f>IF(A117="","",(VLOOKUP(A117,生徒名簿表!B:D,3,0)))</f>
        <v/>
      </c>
      <c r="L117" s="185">
        <v>182</v>
      </c>
      <c r="M117" s="164">
        <f t="shared" si="7"/>
        <v>0</v>
      </c>
      <c r="N117" s="455" t="str">
        <f>IF(B117="","",(VLOOKUP(B117,生徒名簿表!B:C,2,0)))</f>
        <v/>
      </c>
      <c r="O117" s="455"/>
      <c r="P117" s="455"/>
      <c r="Q117" s="455"/>
      <c r="R117" s="456"/>
      <c r="S117" s="182" t="s">
        <v>6</v>
      </c>
      <c r="T117" s="183" t="s">
        <v>5</v>
      </c>
      <c r="U117" s="184" t="str">
        <f>IF(B117="","",(VLOOKUP(B117,生徒名簿表!B:D,3,0)))</f>
        <v/>
      </c>
    </row>
    <row r="118" spans="1:21" ht="23.4" customHeight="1" x14ac:dyDescent="0.45">
      <c r="A118" s="177"/>
      <c r="B118" s="178"/>
      <c r="D118" s="164">
        <v>158</v>
      </c>
      <c r="E118" s="165">
        <f t="shared" si="6"/>
        <v>0</v>
      </c>
      <c r="F118" s="454" t="str">
        <f>IF(A118="","",(VLOOKUP(A118,生徒名簿表!B:C,2,0)))</f>
        <v/>
      </c>
      <c r="G118" s="455"/>
      <c r="H118" s="456"/>
      <c r="I118" s="182" t="s">
        <v>6</v>
      </c>
      <c r="J118" s="183" t="s">
        <v>5</v>
      </c>
      <c r="K118" s="184" t="str">
        <f>IF(A118="","",(VLOOKUP(A118,生徒名簿表!B:D,3,0)))</f>
        <v/>
      </c>
      <c r="L118" s="185">
        <v>183</v>
      </c>
      <c r="M118" s="164">
        <f t="shared" si="7"/>
        <v>0</v>
      </c>
      <c r="N118" s="455" t="str">
        <f>IF(B118="","",(VLOOKUP(B118,生徒名簿表!B:C,2,0)))</f>
        <v/>
      </c>
      <c r="O118" s="455"/>
      <c r="P118" s="455"/>
      <c r="Q118" s="455"/>
      <c r="R118" s="456"/>
      <c r="S118" s="182" t="s">
        <v>6</v>
      </c>
      <c r="T118" s="183" t="s">
        <v>5</v>
      </c>
      <c r="U118" s="184" t="str">
        <f>IF(B118="","",(VLOOKUP(B118,生徒名簿表!B:D,3,0)))</f>
        <v/>
      </c>
    </row>
    <row r="119" spans="1:21" ht="23.4" customHeight="1" x14ac:dyDescent="0.45">
      <c r="A119" s="177"/>
      <c r="B119" s="178"/>
      <c r="D119" s="164">
        <v>159</v>
      </c>
      <c r="E119" s="165">
        <f t="shared" si="6"/>
        <v>0</v>
      </c>
      <c r="F119" s="454" t="str">
        <f>IF(A119="","",(VLOOKUP(A119,生徒名簿表!B:C,2,0)))</f>
        <v/>
      </c>
      <c r="G119" s="455"/>
      <c r="H119" s="456"/>
      <c r="I119" s="182" t="s">
        <v>6</v>
      </c>
      <c r="J119" s="183" t="s">
        <v>5</v>
      </c>
      <c r="K119" s="184" t="str">
        <f>IF(A119="","",(VLOOKUP(A119,生徒名簿表!B:D,3,0)))</f>
        <v/>
      </c>
      <c r="L119" s="185">
        <v>184</v>
      </c>
      <c r="M119" s="164">
        <f t="shared" si="7"/>
        <v>0</v>
      </c>
      <c r="N119" s="455" t="str">
        <f>IF(B119="","",(VLOOKUP(B119,生徒名簿表!B:C,2,0)))</f>
        <v/>
      </c>
      <c r="O119" s="455"/>
      <c r="P119" s="455"/>
      <c r="Q119" s="455"/>
      <c r="R119" s="456"/>
      <c r="S119" s="182" t="s">
        <v>6</v>
      </c>
      <c r="T119" s="183" t="s">
        <v>5</v>
      </c>
      <c r="U119" s="184" t="str">
        <f>IF(B119="","",(VLOOKUP(B119,生徒名簿表!B:D,3,0)))</f>
        <v/>
      </c>
    </row>
    <row r="120" spans="1:21" ht="23.4" customHeight="1" x14ac:dyDescent="0.45">
      <c r="A120" s="177"/>
      <c r="B120" s="178"/>
      <c r="D120" s="164">
        <v>160</v>
      </c>
      <c r="E120" s="165">
        <f t="shared" si="6"/>
        <v>0</v>
      </c>
      <c r="F120" s="454" t="str">
        <f>IF(A120="","",(VLOOKUP(A120,生徒名簿表!B:C,2,0)))</f>
        <v/>
      </c>
      <c r="G120" s="455"/>
      <c r="H120" s="456"/>
      <c r="I120" s="182" t="s">
        <v>6</v>
      </c>
      <c r="J120" s="183" t="s">
        <v>5</v>
      </c>
      <c r="K120" s="184" t="str">
        <f>IF(A120="","",(VLOOKUP(A120,生徒名簿表!B:D,3,0)))</f>
        <v/>
      </c>
      <c r="L120" s="185">
        <v>185</v>
      </c>
      <c r="M120" s="164">
        <f t="shared" si="7"/>
        <v>0</v>
      </c>
      <c r="N120" s="455" t="str">
        <f>IF(B120="","",(VLOOKUP(B120,生徒名簿表!B:C,2,0)))</f>
        <v/>
      </c>
      <c r="O120" s="455"/>
      <c r="P120" s="455"/>
      <c r="Q120" s="455"/>
      <c r="R120" s="456"/>
      <c r="S120" s="182" t="s">
        <v>6</v>
      </c>
      <c r="T120" s="183" t="s">
        <v>5</v>
      </c>
      <c r="U120" s="184" t="str">
        <f>IF(B120="","",(VLOOKUP(B120,生徒名簿表!B:D,3,0)))</f>
        <v/>
      </c>
    </row>
    <row r="121" spans="1:21" ht="23.4" customHeight="1" x14ac:dyDescent="0.45">
      <c r="A121" s="177"/>
      <c r="B121" s="178"/>
      <c r="D121" s="164">
        <v>161</v>
      </c>
      <c r="E121" s="165">
        <f t="shared" si="6"/>
        <v>0</v>
      </c>
      <c r="F121" s="454" t="str">
        <f>IF(A121="","",(VLOOKUP(A121,生徒名簿表!B:C,2,0)))</f>
        <v/>
      </c>
      <c r="G121" s="455"/>
      <c r="H121" s="456"/>
      <c r="I121" s="182" t="s">
        <v>6</v>
      </c>
      <c r="J121" s="183" t="s">
        <v>5</v>
      </c>
      <c r="K121" s="184" t="str">
        <f>IF(A121="","",(VLOOKUP(A121,生徒名簿表!B:D,3,0)))</f>
        <v/>
      </c>
      <c r="L121" s="185">
        <v>186</v>
      </c>
      <c r="M121" s="164">
        <f t="shared" si="7"/>
        <v>0</v>
      </c>
      <c r="N121" s="455" t="str">
        <f>IF(B121="","",(VLOOKUP(B121,生徒名簿表!B:C,2,0)))</f>
        <v/>
      </c>
      <c r="O121" s="455"/>
      <c r="P121" s="455"/>
      <c r="Q121" s="455"/>
      <c r="R121" s="456"/>
      <c r="S121" s="182" t="s">
        <v>6</v>
      </c>
      <c r="T121" s="183" t="s">
        <v>5</v>
      </c>
      <c r="U121" s="184" t="str">
        <f>IF(B121="","",(VLOOKUP(B121,生徒名簿表!B:D,3,0)))</f>
        <v/>
      </c>
    </row>
    <row r="122" spans="1:21" ht="23.4" customHeight="1" x14ac:dyDescent="0.45">
      <c r="A122" s="177"/>
      <c r="B122" s="178"/>
      <c r="D122" s="164">
        <v>162</v>
      </c>
      <c r="E122" s="165">
        <f t="shared" si="6"/>
        <v>0</v>
      </c>
      <c r="F122" s="454" t="str">
        <f>IF(A122="","",(VLOOKUP(A122,生徒名簿表!B:C,2,0)))</f>
        <v/>
      </c>
      <c r="G122" s="455"/>
      <c r="H122" s="456"/>
      <c r="I122" s="182" t="s">
        <v>6</v>
      </c>
      <c r="J122" s="183" t="s">
        <v>5</v>
      </c>
      <c r="K122" s="184" t="str">
        <f>IF(A122="","",(VLOOKUP(A122,生徒名簿表!B:D,3,0)))</f>
        <v/>
      </c>
      <c r="L122" s="185">
        <v>187</v>
      </c>
      <c r="M122" s="164">
        <f t="shared" si="7"/>
        <v>0</v>
      </c>
      <c r="N122" s="455" t="str">
        <f>IF(B122="","",(VLOOKUP(B122,生徒名簿表!B:C,2,0)))</f>
        <v/>
      </c>
      <c r="O122" s="455"/>
      <c r="P122" s="455"/>
      <c r="Q122" s="455"/>
      <c r="R122" s="456"/>
      <c r="S122" s="182" t="s">
        <v>6</v>
      </c>
      <c r="T122" s="183" t="s">
        <v>5</v>
      </c>
      <c r="U122" s="184" t="str">
        <f>IF(B122="","",(VLOOKUP(B122,生徒名簿表!B:D,3,0)))</f>
        <v/>
      </c>
    </row>
    <row r="123" spans="1:21" ht="23.4" customHeight="1" x14ac:dyDescent="0.45">
      <c r="A123" s="177"/>
      <c r="B123" s="178"/>
      <c r="D123" s="164">
        <v>163</v>
      </c>
      <c r="E123" s="165">
        <f t="shared" si="6"/>
        <v>0</v>
      </c>
      <c r="F123" s="454" t="str">
        <f>IF(A123="","",(VLOOKUP(A123,生徒名簿表!B:C,2,0)))</f>
        <v/>
      </c>
      <c r="G123" s="455"/>
      <c r="H123" s="456"/>
      <c r="I123" s="182" t="s">
        <v>6</v>
      </c>
      <c r="J123" s="183" t="s">
        <v>5</v>
      </c>
      <c r="K123" s="184" t="str">
        <f>IF(A123="","",(VLOOKUP(A123,生徒名簿表!B:D,3,0)))</f>
        <v/>
      </c>
      <c r="L123" s="185">
        <v>188</v>
      </c>
      <c r="M123" s="164">
        <f t="shared" si="7"/>
        <v>0</v>
      </c>
      <c r="N123" s="455" t="str">
        <f>IF(B123="","",(VLOOKUP(B123,生徒名簿表!B:C,2,0)))</f>
        <v/>
      </c>
      <c r="O123" s="455"/>
      <c r="P123" s="455"/>
      <c r="Q123" s="455"/>
      <c r="R123" s="456"/>
      <c r="S123" s="182" t="s">
        <v>6</v>
      </c>
      <c r="T123" s="183" t="s">
        <v>5</v>
      </c>
      <c r="U123" s="184" t="str">
        <f>IF(B123="","",(VLOOKUP(B123,生徒名簿表!B:D,3,0)))</f>
        <v/>
      </c>
    </row>
    <row r="124" spans="1:21" ht="23.4" customHeight="1" x14ac:dyDescent="0.45">
      <c r="A124" s="177"/>
      <c r="B124" s="178"/>
      <c r="D124" s="164">
        <v>164</v>
      </c>
      <c r="E124" s="165">
        <f t="shared" si="6"/>
        <v>0</v>
      </c>
      <c r="F124" s="454" t="str">
        <f>IF(A124="","",(VLOOKUP(A124,生徒名簿表!B:C,2,0)))</f>
        <v/>
      </c>
      <c r="G124" s="455"/>
      <c r="H124" s="456"/>
      <c r="I124" s="182" t="s">
        <v>6</v>
      </c>
      <c r="J124" s="183" t="s">
        <v>5</v>
      </c>
      <c r="K124" s="184" t="str">
        <f>IF(A124="","",(VLOOKUP(A124,生徒名簿表!B:D,3,0)))</f>
        <v/>
      </c>
      <c r="L124" s="185">
        <v>189</v>
      </c>
      <c r="M124" s="164">
        <f t="shared" si="7"/>
        <v>0</v>
      </c>
      <c r="N124" s="455" t="str">
        <f>IF(B124="","",(VLOOKUP(B124,生徒名簿表!B:C,2,0)))</f>
        <v/>
      </c>
      <c r="O124" s="455"/>
      <c r="P124" s="455"/>
      <c r="Q124" s="455"/>
      <c r="R124" s="456"/>
      <c r="S124" s="182" t="s">
        <v>6</v>
      </c>
      <c r="T124" s="183" t="s">
        <v>5</v>
      </c>
      <c r="U124" s="184" t="str">
        <f>IF(B124="","",(VLOOKUP(B124,生徒名簿表!B:D,3,0)))</f>
        <v/>
      </c>
    </row>
    <row r="125" spans="1:21" ht="23.4" customHeight="1" x14ac:dyDescent="0.45">
      <c r="A125" s="177"/>
      <c r="B125" s="178"/>
      <c r="D125" s="164">
        <v>165</v>
      </c>
      <c r="E125" s="165">
        <f t="shared" si="6"/>
        <v>0</v>
      </c>
      <c r="F125" s="454" t="str">
        <f>IF(A125="","",(VLOOKUP(A125,生徒名簿表!B:C,2,0)))</f>
        <v/>
      </c>
      <c r="G125" s="455"/>
      <c r="H125" s="456"/>
      <c r="I125" s="182" t="s">
        <v>6</v>
      </c>
      <c r="J125" s="183" t="s">
        <v>5</v>
      </c>
      <c r="K125" s="184" t="str">
        <f>IF(A125="","",(VLOOKUP(A125,生徒名簿表!B:D,3,0)))</f>
        <v/>
      </c>
      <c r="L125" s="185">
        <v>190</v>
      </c>
      <c r="M125" s="164">
        <f t="shared" si="7"/>
        <v>0</v>
      </c>
      <c r="N125" s="455" t="str">
        <f>IF(B125="","",(VLOOKUP(B125,生徒名簿表!B:C,2,0)))</f>
        <v/>
      </c>
      <c r="O125" s="455"/>
      <c r="P125" s="455"/>
      <c r="Q125" s="455"/>
      <c r="R125" s="456"/>
      <c r="S125" s="182" t="s">
        <v>6</v>
      </c>
      <c r="T125" s="183" t="s">
        <v>5</v>
      </c>
      <c r="U125" s="184" t="str">
        <f>IF(B125="","",(VLOOKUP(B125,生徒名簿表!B:D,3,0)))</f>
        <v/>
      </c>
    </row>
    <row r="126" spans="1:21" ht="23.4" customHeight="1" x14ac:dyDescent="0.45">
      <c r="A126" s="177"/>
      <c r="B126" s="178"/>
      <c r="D126" s="164">
        <v>166</v>
      </c>
      <c r="E126" s="165">
        <f t="shared" si="6"/>
        <v>0</v>
      </c>
      <c r="F126" s="454" t="str">
        <f>IF(A126="","",(VLOOKUP(A126,生徒名簿表!B:C,2,0)))</f>
        <v/>
      </c>
      <c r="G126" s="455"/>
      <c r="H126" s="456"/>
      <c r="I126" s="182" t="s">
        <v>6</v>
      </c>
      <c r="J126" s="183" t="s">
        <v>5</v>
      </c>
      <c r="K126" s="184" t="str">
        <f>IF(A126="","",(VLOOKUP(A126,生徒名簿表!B:D,3,0)))</f>
        <v/>
      </c>
      <c r="L126" s="185">
        <v>191</v>
      </c>
      <c r="M126" s="164">
        <f t="shared" si="7"/>
        <v>0</v>
      </c>
      <c r="N126" s="455" t="str">
        <f>IF(B126="","",(VLOOKUP(B126,生徒名簿表!B:C,2,0)))</f>
        <v/>
      </c>
      <c r="O126" s="455"/>
      <c r="P126" s="455"/>
      <c r="Q126" s="455"/>
      <c r="R126" s="456"/>
      <c r="S126" s="182" t="s">
        <v>6</v>
      </c>
      <c r="T126" s="183" t="s">
        <v>5</v>
      </c>
      <c r="U126" s="184" t="str">
        <f>IF(B126="","",(VLOOKUP(B126,生徒名簿表!B:D,3,0)))</f>
        <v/>
      </c>
    </row>
    <row r="127" spans="1:21" ht="23.4" customHeight="1" x14ac:dyDescent="0.45">
      <c r="A127" s="177"/>
      <c r="B127" s="178"/>
      <c r="D127" s="164">
        <v>167</v>
      </c>
      <c r="E127" s="165">
        <f t="shared" si="6"/>
        <v>0</v>
      </c>
      <c r="F127" s="454" t="str">
        <f>IF(A127="","",(VLOOKUP(A127,生徒名簿表!B:C,2,0)))</f>
        <v/>
      </c>
      <c r="G127" s="455"/>
      <c r="H127" s="456"/>
      <c r="I127" s="182" t="s">
        <v>6</v>
      </c>
      <c r="J127" s="183" t="s">
        <v>5</v>
      </c>
      <c r="K127" s="184" t="str">
        <f>IF(A127="","",(VLOOKUP(A127,生徒名簿表!B:D,3,0)))</f>
        <v/>
      </c>
      <c r="L127" s="185">
        <v>192</v>
      </c>
      <c r="M127" s="164">
        <f t="shared" si="7"/>
        <v>0</v>
      </c>
      <c r="N127" s="455" t="str">
        <f>IF(B127="","",(VLOOKUP(B127,生徒名簿表!B:C,2,0)))</f>
        <v/>
      </c>
      <c r="O127" s="455"/>
      <c r="P127" s="455"/>
      <c r="Q127" s="455"/>
      <c r="R127" s="456"/>
      <c r="S127" s="182" t="s">
        <v>6</v>
      </c>
      <c r="T127" s="183" t="s">
        <v>5</v>
      </c>
      <c r="U127" s="184" t="str">
        <f>IF(B127="","",(VLOOKUP(B127,生徒名簿表!B:D,3,0)))</f>
        <v/>
      </c>
    </row>
    <row r="128" spans="1:21" ht="23.4" customHeight="1" x14ac:dyDescent="0.45">
      <c r="A128" s="177"/>
      <c r="B128" s="178"/>
      <c r="D128" s="164">
        <v>168</v>
      </c>
      <c r="E128" s="165">
        <f t="shared" si="6"/>
        <v>0</v>
      </c>
      <c r="F128" s="454" t="str">
        <f>IF(A128="","",(VLOOKUP(A128,生徒名簿表!B:C,2,0)))</f>
        <v/>
      </c>
      <c r="G128" s="455"/>
      <c r="H128" s="456"/>
      <c r="I128" s="182" t="s">
        <v>6</v>
      </c>
      <c r="J128" s="183" t="s">
        <v>5</v>
      </c>
      <c r="K128" s="184" t="str">
        <f>IF(A128="","",(VLOOKUP(A128,生徒名簿表!B:D,3,0)))</f>
        <v/>
      </c>
      <c r="L128" s="185">
        <v>193</v>
      </c>
      <c r="M128" s="164">
        <f t="shared" si="7"/>
        <v>0</v>
      </c>
      <c r="N128" s="455" t="str">
        <f>IF(B128="","",(VLOOKUP(B128,生徒名簿表!B:C,2,0)))</f>
        <v/>
      </c>
      <c r="O128" s="455"/>
      <c r="P128" s="455"/>
      <c r="Q128" s="455"/>
      <c r="R128" s="456"/>
      <c r="S128" s="182" t="s">
        <v>6</v>
      </c>
      <c r="T128" s="183" t="s">
        <v>5</v>
      </c>
      <c r="U128" s="184" t="str">
        <f>IF(B128="","",(VLOOKUP(B128,生徒名簿表!B:D,3,0)))</f>
        <v/>
      </c>
    </row>
    <row r="129" spans="1:21" ht="23.4" customHeight="1" x14ac:dyDescent="0.45">
      <c r="A129" s="177"/>
      <c r="B129" s="178"/>
      <c r="D129" s="164">
        <v>169</v>
      </c>
      <c r="E129" s="165">
        <f t="shared" si="6"/>
        <v>0</v>
      </c>
      <c r="F129" s="454" t="str">
        <f>IF(A129="","",(VLOOKUP(A129,生徒名簿表!B:C,2,0)))</f>
        <v/>
      </c>
      <c r="G129" s="455"/>
      <c r="H129" s="456"/>
      <c r="I129" s="182" t="s">
        <v>6</v>
      </c>
      <c r="J129" s="183" t="s">
        <v>5</v>
      </c>
      <c r="K129" s="184" t="str">
        <f>IF(A129="","",(VLOOKUP(A129,生徒名簿表!B:D,3,0)))</f>
        <v/>
      </c>
      <c r="L129" s="185">
        <v>194</v>
      </c>
      <c r="M129" s="164">
        <f t="shared" si="7"/>
        <v>0</v>
      </c>
      <c r="N129" s="455" t="str">
        <f>IF(B129="","",(VLOOKUP(B129,生徒名簿表!B:C,2,0)))</f>
        <v/>
      </c>
      <c r="O129" s="455"/>
      <c r="P129" s="455"/>
      <c r="Q129" s="455"/>
      <c r="R129" s="456"/>
      <c r="S129" s="182" t="s">
        <v>6</v>
      </c>
      <c r="T129" s="183" t="s">
        <v>5</v>
      </c>
      <c r="U129" s="184" t="str">
        <f>IF(B129="","",(VLOOKUP(B129,生徒名簿表!B:D,3,0)))</f>
        <v/>
      </c>
    </row>
    <row r="130" spans="1:21" ht="23.4" customHeight="1" x14ac:dyDescent="0.45">
      <c r="A130" s="177"/>
      <c r="B130" s="178"/>
      <c r="D130" s="164">
        <v>170</v>
      </c>
      <c r="E130" s="165">
        <f t="shared" si="6"/>
        <v>0</v>
      </c>
      <c r="F130" s="454" t="str">
        <f>IF(A130="","",(VLOOKUP(A130,生徒名簿表!B:C,2,0)))</f>
        <v/>
      </c>
      <c r="G130" s="455"/>
      <c r="H130" s="456"/>
      <c r="I130" s="182" t="s">
        <v>6</v>
      </c>
      <c r="J130" s="183" t="s">
        <v>5</v>
      </c>
      <c r="K130" s="184" t="str">
        <f>IF(A130="","",(VLOOKUP(A130,生徒名簿表!B:D,3,0)))</f>
        <v/>
      </c>
      <c r="L130" s="185">
        <v>195</v>
      </c>
      <c r="M130" s="164">
        <f t="shared" si="7"/>
        <v>0</v>
      </c>
      <c r="N130" s="455" t="str">
        <f>IF(B130="","",(VLOOKUP(B130,生徒名簿表!B:C,2,0)))</f>
        <v/>
      </c>
      <c r="O130" s="455"/>
      <c r="P130" s="455"/>
      <c r="Q130" s="455"/>
      <c r="R130" s="456"/>
      <c r="S130" s="182" t="s">
        <v>6</v>
      </c>
      <c r="T130" s="183" t="s">
        <v>5</v>
      </c>
      <c r="U130" s="184" t="str">
        <f>IF(B130="","",(VLOOKUP(B130,生徒名簿表!B:D,3,0)))</f>
        <v/>
      </c>
    </row>
    <row r="131" spans="1:21" ht="23.4" customHeight="1" x14ac:dyDescent="0.45">
      <c r="A131" s="177"/>
      <c r="B131" s="178"/>
      <c r="D131" s="164">
        <v>171</v>
      </c>
      <c r="E131" s="165">
        <f t="shared" si="6"/>
        <v>0</v>
      </c>
      <c r="F131" s="454" t="str">
        <f>IF(A131="","",(VLOOKUP(A131,生徒名簿表!B:C,2,0)))</f>
        <v/>
      </c>
      <c r="G131" s="455"/>
      <c r="H131" s="456"/>
      <c r="I131" s="182" t="s">
        <v>6</v>
      </c>
      <c r="J131" s="183" t="s">
        <v>5</v>
      </c>
      <c r="K131" s="184" t="str">
        <f>IF(A131="","",(VLOOKUP(A131,生徒名簿表!B:D,3,0)))</f>
        <v/>
      </c>
      <c r="L131" s="185">
        <v>196</v>
      </c>
      <c r="M131" s="164">
        <f t="shared" si="7"/>
        <v>0</v>
      </c>
      <c r="N131" s="455" t="str">
        <f>IF(B131="","",(VLOOKUP(B131,生徒名簿表!B:C,2,0)))</f>
        <v/>
      </c>
      <c r="O131" s="455"/>
      <c r="P131" s="455"/>
      <c r="Q131" s="455"/>
      <c r="R131" s="456"/>
      <c r="S131" s="182" t="s">
        <v>6</v>
      </c>
      <c r="T131" s="183" t="s">
        <v>5</v>
      </c>
      <c r="U131" s="184" t="str">
        <f>IF(B131="","",(VLOOKUP(B131,生徒名簿表!B:D,3,0)))</f>
        <v/>
      </c>
    </row>
    <row r="132" spans="1:21" ht="23.4" customHeight="1" x14ac:dyDescent="0.45">
      <c r="A132" s="177"/>
      <c r="B132" s="178"/>
      <c r="D132" s="164">
        <v>172</v>
      </c>
      <c r="E132" s="165">
        <f t="shared" si="6"/>
        <v>0</v>
      </c>
      <c r="F132" s="454" t="str">
        <f>IF(A132="","",(VLOOKUP(A132,生徒名簿表!B:C,2,0)))</f>
        <v/>
      </c>
      <c r="G132" s="455"/>
      <c r="H132" s="456"/>
      <c r="I132" s="182" t="s">
        <v>6</v>
      </c>
      <c r="J132" s="183" t="s">
        <v>5</v>
      </c>
      <c r="K132" s="184" t="str">
        <f>IF(A132="","",(VLOOKUP(A132,生徒名簿表!B:D,3,0)))</f>
        <v/>
      </c>
      <c r="L132" s="185">
        <v>197</v>
      </c>
      <c r="M132" s="164">
        <f t="shared" si="7"/>
        <v>0</v>
      </c>
      <c r="N132" s="455" t="str">
        <f>IF(B132="","",(VLOOKUP(B132,生徒名簿表!B:C,2,0)))</f>
        <v/>
      </c>
      <c r="O132" s="455"/>
      <c r="P132" s="455"/>
      <c r="Q132" s="455"/>
      <c r="R132" s="456"/>
      <c r="S132" s="182" t="s">
        <v>6</v>
      </c>
      <c r="T132" s="183" t="s">
        <v>5</v>
      </c>
      <c r="U132" s="184" t="str">
        <f>IF(B132="","",(VLOOKUP(B132,生徒名簿表!B:D,3,0)))</f>
        <v/>
      </c>
    </row>
    <row r="133" spans="1:21" ht="23.4" customHeight="1" x14ac:dyDescent="0.45">
      <c r="A133" s="177"/>
      <c r="B133" s="178"/>
      <c r="D133" s="164">
        <v>173</v>
      </c>
      <c r="E133" s="165">
        <f t="shared" si="6"/>
        <v>0</v>
      </c>
      <c r="F133" s="454" t="str">
        <f>IF(A133="","",(VLOOKUP(A133,生徒名簿表!B:C,2,0)))</f>
        <v/>
      </c>
      <c r="G133" s="455"/>
      <c r="H133" s="456"/>
      <c r="I133" s="182" t="s">
        <v>6</v>
      </c>
      <c r="J133" s="183" t="s">
        <v>5</v>
      </c>
      <c r="K133" s="184" t="str">
        <f>IF(A133="","",(VLOOKUP(A133,生徒名簿表!B:D,3,0)))</f>
        <v/>
      </c>
      <c r="L133" s="185">
        <v>198</v>
      </c>
      <c r="M133" s="164">
        <f t="shared" si="7"/>
        <v>0</v>
      </c>
      <c r="N133" s="455" t="str">
        <f>IF(B133="","",(VLOOKUP(B133,生徒名簿表!B:C,2,0)))</f>
        <v/>
      </c>
      <c r="O133" s="455"/>
      <c r="P133" s="455"/>
      <c r="Q133" s="455"/>
      <c r="R133" s="456"/>
      <c r="S133" s="182" t="s">
        <v>6</v>
      </c>
      <c r="T133" s="183" t="s">
        <v>5</v>
      </c>
      <c r="U133" s="184" t="str">
        <f>IF(B133="","",(VLOOKUP(B133,生徒名簿表!B:D,3,0)))</f>
        <v/>
      </c>
    </row>
    <row r="134" spans="1:21" ht="23.4" customHeight="1" x14ac:dyDescent="0.45">
      <c r="A134" s="177"/>
      <c r="B134" s="178"/>
      <c r="D134" s="164">
        <v>174</v>
      </c>
      <c r="E134" s="165">
        <f t="shared" si="6"/>
        <v>0</v>
      </c>
      <c r="F134" s="454" t="str">
        <f>IF(A134="","",(VLOOKUP(A134,生徒名簿表!B:C,2,0)))</f>
        <v/>
      </c>
      <c r="G134" s="455"/>
      <c r="H134" s="456"/>
      <c r="I134" s="182" t="s">
        <v>6</v>
      </c>
      <c r="J134" s="183" t="s">
        <v>5</v>
      </c>
      <c r="K134" s="184" t="str">
        <f>IF(A134="","",(VLOOKUP(A134,生徒名簿表!B:D,3,0)))</f>
        <v/>
      </c>
      <c r="L134" s="185">
        <v>199</v>
      </c>
      <c r="M134" s="164">
        <f t="shared" si="7"/>
        <v>0</v>
      </c>
      <c r="N134" s="455" t="str">
        <f>IF(B134="","",(VLOOKUP(B134,生徒名簿表!B:C,2,0)))</f>
        <v/>
      </c>
      <c r="O134" s="455"/>
      <c r="P134" s="455"/>
      <c r="Q134" s="455"/>
      <c r="R134" s="456"/>
      <c r="S134" s="182" t="s">
        <v>6</v>
      </c>
      <c r="T134" s="183" t="s">
        <v>5</v>
      </c>
      <c r="U134" s="184" t="str">
        <f>IF(B134="","",(VLOOKUP(B134,生徒名簿表!B:D,3,0)))</f>
        <v/>
      </c>
    </row>
    <row r="135" spans="1:21" ht="23.4" customHeight="1" x14ac:dyDescent="0.45">
      <c r="A135" s="177"/>
      <c r="B135" s="178"/>
      <c r="D135" s="164">
        <v>175</v>
      </c>
      <c r="E135" s="165">
        <f t="shared" si="6"/>
        <v>0</v>
      </c>
      <c r="F135" s="454" t="str">
        <f>IF(A135="","",(VLOOKUP(A135,生徒名簿表!B:C,2,0)))</f>
        <v/>
      </c>
      <c r="G135" s="455"/>
      <c r="H135" s="456"/>
      <c r="I135" s="182" t="s">
        <v>6</v>
      </c>
      <c r="J135" s="183" t="s">
        <v>5</v>
      </c>
      <c r="K135" s="184" t="str">
        <f>IF(A135="","",(VLOOKUP(A135,生徒名簿表!B:D,3,0)))</f>
        <v/>
      </c>
      <c r="L135" s="185">
        <v>200</v>
      </c>
      <c r="M135" s="164">
        <f t="shared" si="7"/>
        <v>0</v>
      </c>
      <c r="N135" s="455" t="str">
        <f>IF(B135="","",(VLOOKUP(B135,生徒名簿表!B:C,2,0)))</f>
        <v/>
      </c>
      <c r="O135" s="455"/>
      <c r="P135" s="455"/>
      <c r="Q135" s="455"/>
      <c r="R135" s="456"/>
      <c r="S135" s="182" t="s">
        <v>6</v>
      </c>
      <c r="T135" s="183" t="s">
        <v>5</v>
      </c>
      <c r="U135" s="184" t="str">
        <f>IF(B135="","",(VLOOKUP(B135,生徒名簿表!B:D,3,0)))</f>
        <v/>
      </c>
    </row>
    <row r="136" spans="1:21" ht="4.2" customHeight="1" x14ac:dyDescent="0.45"/>
    <row r="137" spans="1:21" ht="27" customHeight="1" x14ac:dyDescent="0.45">
      <c r="D137" s="446" t="s">
        <v>3</v>
      </c>
      <c r="E137" s="451"/>
      <c r="F137" s="451"/>
      <c r="G137" s="451"/>
      <c r="H137" s="447"/>
      <c r="I137" s="446" t="s">
        <v>733</v>
      </c>
      <c r="J137" s="451"/>
      <c r="K137" s="451"/>
      <c r="L137" s="447"/>
      <c r="M137" s="446" t="s">
        <v>732</v>
      </c>
      <c r="N137" s="451"/>
      <c r="O137" s="451"/>
      <c r="P137" s="451"/>
      <c r="Q137" s="447"/>
      <c r="R137" s="432" t="s">
        <v>731</v>
      </c>
      <c r="S137" s="432"/>
      <c r="T137" s="432"/>
      <c r="U137" s="432"/>
    </row>
    <row r="138" spans="1:21" ht="3.75" customHeight="1" thickBot="1" x14ac:dyDescent="0.5">
      <c r="K138" s="466"/>
      <c r="L138" s="466"/>
      <c r="M138" s="155"/>
    </row>
    <row r="139" spans="1:21" ht="15" customHeight="1" x14ac:dyDescent="0.45">
      <c r="D139" s="467" t="s">
        <v>668</v>
      </c>
      <c r="E139" s="467"/>
      <c r="F139" s="468"/>
      <c r="G139" s="468"/>
      <c r="H139" s="468"/>
      <c r="I139" s="468"/>
      <c r="J139" s="468"/>
      <c r="K139" s="469"/>
      <c r="L139" s="470" t="s">
        <v>0</v>
      </c>
      <c r="M139" s="471"/>
      <c r="N139" s="472"/>
      <c r="O139" s="476">
        <f>O34</f>
        <v>0</v>
      </c>
      <c r="P139" s="477"/>
      <c r="Q139" s="477"/>
      <c r="R139" s="477"/>
      <c r="S139" s="477"/>
      <c r="T139" s="477"/>
      <c r="U139" s="478"/>
    </row>
    <row r="140" spans="1:21" ht="15" customHeight="1" thickBot="1" x14ac:dyDescent="0.5">
      <c r="D140" s="468"/>
      <c r="E140" s="468"/>
      <c r="F140" s="468"/>
      <c r="G140" s="468"/>
      <c r="H140" s="468"/>
      <c r="I140" s="468"/>
      <c r="J140" s="468"/>
      <c r="K140" s="469"/>
      <c r="L140" s="473"/>
      <c r="M140" s="474"/>
      <c r="N140" s="475"/>
      <c r="O140" s="479"/>
      <c r="P140" s="480"/>
      <c r="Q140" s="480"/>
      <c r="R140" s="480"/>
      <c r="S140" s="480"/>
      <c r="T140" s="480"/>
      <c r="U140" s="481"/>
    </row>
    <row r="141" spans="1:21" ht="27.75" customHeight="1" x14ac:dyDescent="0.45">
      <c r="D141" s="453" t="s">
        <v>666</v>
      </c>
      <c r="E141" s="453"/>
      <c r="F141" s="453"/>
      <c r="G141" s="453"/>
      <c r="H141" s="453"/>
      <c r="I141" s="453"/>
      <c r="J141" s="453"/>
      <c r="K141" s="453"/>
      <c r="L141" s="453"/>
      <c r="M141" s="453"/>
      <c r="N141" s="453"/>
      <c r="O141" s="453"/>
      <c r="P141" s="432" t="s">
        <v>667</v>
      </c>
      <c r="Q141" s="432"/>
      <c r="R141" s="433" t="e">
        <f>VLOOKUP(I142,学校番号一覧!A:E,5,0)</f>
        <v>#N/A</v>
      </c>
      <c r="S141" s="433"/>
      <c r="T141" s="433"/>
      <c r="U141" s="433"/>
    </row>
    <row r="142" spans="1:21" ht="30" customHeight="1" x14ac:dyDescent="0.45">
      <c r="D142" s="446" t="s">
        <v>15</v>
      </c>
      <c r="E142" s="447"/>
      <c r="F142" s="461" t="s">
        <v>604</v>
      </c>
      <c r="G142" s="461"/>
      <c r="H142" s="164" t="s">
        <v>25</v>
      </c>
      <c r="I142" s="482">
        <f>I2</f>
        <v>0</v>
      </c>
      <c r="J142" s="483"/>
      <c r="K142" s="446" t="s">
        <v>24</v>
      </c>
      <c r="L142" s="447"/>
      <c r="M142" s="448"/>
      <c r="N142" s="449"/>
      <c r="O142" s="450"/>
      <c r="P142" s="464" t="s">
        <v>14</v>
      </c>
      <c r="Q142" s="465"/>
      <c r="R142" s="166"/>
      <c r="S142" s="167" t="s">
        <v>13</v>
      </c>
      <c r="T142" s="168">
        <v>5</v>
      </c>
      <c r="U142" s="169" t="s">
        <v>12</v>
      </c>
    </row>
    <row r="143" spans="1:21" ht="30" customHeight="1" x14ac:dyDescent="0.45">
      <c r="D143" s="446" t="s">
        <v>11</v>
      </c>
      <c r="E143" s="447"/>
      <c r="F143" s="457" t="str">
        <f>IF(I2="","",(VLOOKUP(I2,学校番号一覧!A:C,3,0)))</f>
        <v/>
      </c>
      <c r="G143" s="457"/>
      <c r="H143" s="164" t="s">
        <v>585</v>
      </c>
      <c r="I143" s="454" t="str">
        <f>IF(I2="","",(VLOOKUP(I2,学校番号一覧!A:C,2,0)))</f>
        <v/>
      </c>
      <c r="J143" s="455"/>
      <c r="K143" s="455"/>
      <c r="L143" s="455"/>
      <c r="M143" s="455"/>
      <c r="N143" s="455"/>
      <c r="O143" s="456"/>
      <c r="P143" s="458" t="s">
        <v>10</v>
      </c>
      <c r="Q143" s="458"/>
      <c r="R143" s="459"/>
      <c r="S143" s="459"/>
      <c r="T143" s="459"/>
      <c r="U143" s="459"/>
    </row>
    <row r="144" spans="1:21" ht="3.75" customHeight="1" x14ac:dyDescent="0.45">
      <c r="D144" s="172"/>
      <c r="E144" s="172"/>
      <c r="F144" s="172"/>
      <c r="G144" s="172"/>
      <c r="H144" s="173"/>
      <c r="I144" s="173"/>
      <c r="J144" s="173"/>
      <c r="K144" s="173"/>
      <c r="L144" s="173"/>
      <c r="M144" s="174"/>
      <c r="N144" s="175"/>
      <c r="O144" s="155"/>
      <c r="P144" s="155"/>
      <c r="Q144" s="176"/>
      <c r="R144" s="176"/>
      <c r="S144" s="176"/>
      <c r="T144" s="176"/>
      <c r="U144" s="176"/>
    </row>
    <row r="145" spans="1:21" ht="21.9" customHeight="1" x14ac:dyDescent="0.45">
      <c r="A145" s="177" t="s">
        <v>626</v>
      </c>
      <c r="B145" s="178" t="s">
        <v>626</v>
      </c>
      <c r="D145" s="179" t="s">
        <v>643</v>
      </c>
      <c r="E145" s="180" t="s">
        <v>644</v>
      </c>
      <c r="F145" s="446" t="s">
        <v>8</v>
      </c>
      <c r="G145" s="451"/>
      <c r="H145" s="447"/>
      <c r="I145" s="446" t="s">
        <v>7</v>
      </c>
      <c r="J145" s="451"/>
      <c r="K145" s="460"/>
      <c r="L145" s="179" t="s">
        <v>643</v>
      </c>
      <c r="M145" s="186" t="s">
        <v>644</v>
      </c>
      <c r="N145" s="451" t="s">
        <v>8</v>
      </c>
      <c r="O145" s="451"/>
      <c r="P145" s="451"/>
      <c r="Q145" s="451"/>
      <c r="R145" s="447"/>
      <c r="S145" s="446" t="s">
        <v>7</v>
      </c>
      <c r="T145" s="451"/>
      <c r="U145" s="447"/>
    </row>
    <row r="146" spans="1:21" ht="23.4" customHeight="1" x14ac:dyDescent="0.45">
      <c r="A146" s="177"/>
      <c r="B146" s="178"/>
      <c r="D146" s="164">
        <v>201</v>
      </c>
      <c r="E146" s="165">
        <f t="shared" ref="E146:E170" si="8">A146</f>
        <v>0</v>
      </c>
      <c r="F146" s="454" t="str">
        <f>IF(A146="","",(VLOOKUP(A146,生徒名簿表!B:C,2,0)))</f>
        <v/>
      </c>
      <c r="G146" s="455"/>
      <c r="H146" s="456"/>
      <c r="I146" s="182" t="s">
        <v>6</v>
      </c>
      <c r="J146" s="183" t="s">
        <v>5</v>
      </c>
      <c r="K146" s="184" t="str">
        <f>IF(A146="","",(VLOOKUP(A146,生徒名簿表!B:D,3,0)))</f>
        <v/>
      </c>
      <c r="L146" s="185">
        <v>226</v>
      </c>
      <c r="M146" s="164">
        <f>B146</f>
        <v>0</v>
      </c>
      <c r="N146" s="455" t="str">
        <f>IF(B146="","",(VLOOKUP(B146,生徒名簿表!B:C,2,0)))</f>
        <v/>
      </c>
      <c r="O146" s="455"/>
      <c r="P146" s="455"/>
      <c r="Q146" s="455"/>
      <c r="R146" s="456"/>
      <c r="S146" s="182" t="s">
        <v>6</v>
      </c>
      <c r="T146" s="183" t="s">
        <v>5</v>
      </c>
      <c r="U146" s="184" t="str">
        <f>IF(B146="","",(VLOOKUP(B146,生徒名簿表!B:D,3,0)))</f>
        <v/>
      </c>
    </row>
    <row r="147" spans="1:21" ht="23.4" customHeight="1" x14ac:dyDescent="0.45">
      <c r="A147" s="177"/>
      <c r="B147" s="178"/>
      <c r="D147" s="164">
        <v>202</v>
      </c>
      <c r="E147" s="165">
        <f t="shared" si="8"/>
        <v>0</v>
      </c>
      <c r="F147" s="454" t="str">
        <f>IF(A147="","",(VLOOKUP(A147,生徒名簿表!B:C,2,0)))</f>
        <v/>
      </c>
      <c r="G147" s="455"/>
      <c r="H147" s="456"/>
      <c r="I147" s="182" t="s">
        <v>6</v>
      </c>
      <c r="J147" s="183" t="s">
        <v>5</v>
      </c>
      <c r="K147" s="184" t="str">
        <f>IF(A147="","",(VLOOKUP(A147,生徒名簿表!B:D,3,0)))</f>
        <v/>
      </c>
      <c r="L147" s="185">
        <v>227</v>
      </c>
      <c r="M147" s="164">
        <f t="shared" ref="M147:M170" si="9">B147</f>
        <v>0</v>
      </c>
      <c r="N147" s="455" t="str">
        <f>IF(B147="","",(VLOOKUP(B147,生徒名簿表!B:C,2,0)))</f>
        <v/>
      </c>
      <c r="O147" s="455"/>
      <c r="P147" s="455"/>
      <c r="Q147" s="455"/>
      <c r="R147" s="456"/>
      <c r="S147" s="182" t="s">
        <v>6</v>
      </c>
      <c r="T147" s="183" t="s">
        <v>5</v>
      </c>
      <c r="U147" s="184" t="str">
        <f>IF(B147="","",(VLOOKUP(B147,生徒名簿表!B:D,3,0)))</f>
        <v/>
      </c>
    </row>
    <row r="148" spans="1:21" ht="23.4" customHeight="1" x14ac:dyDescent="0.45">
      <c r="A148" s="177"/>
      <c r="B148" s="178"/>
      <c r="D148" s="164">
        <v>203</v>
      </c>
      <c r="E148" s="165">
        <f t="shared" si="8"/>
        <v>0</v>
      </c>
      <c r="F148" s="454" t="str">
        <f>IF(A148="","",(VLOOKUP(A148,生徒名簿表!B:C,2,0)))</f>
        <v/>
      </c>
      <c r="G148" s="455"/>
      <c r="H148" s="456"/>
      <c r="I148" s="182" t="s">
        <v>6</v>
      </c>
      <c r="J148" s="183" t="s">
        <v>5</v>
      </c>
      <c r="K148" s="184" t="str">
        <f>IF(A148="","",(VLOOKUP(A148,生徒名簿表!B:D,3,0)))</f>
        <v/>
      </c>
      <c r="L148" s="185">
        <v>228</v>
      </c>
      <c r="M148" s="164">
        <f t="shared" si="9"/>
        <v>0</v>
      </c>
      <c r="N148" s="455" t="str">
        <f>IF(B148="","",(VLOOKUP(B148,生徒名簿表!B:C,2,0)))</f>
        <v/>
      </c>
      <c r="O148" s="455"/>
      <c r="P148" s="455"/>
      <c r="Q148" s="455"/>
      <c r="R148" s="456"/>
      <c r="S148" s="182" t="s">
        <v>6</v>
      </c>
      <c r="T148" s="183" t="s">
        <v>5</v>
      </c>
      <c r="U148" s="184" t="str">
        <f>IF(B148="","",(VLOOKUP(B148,生徒名簿表!B:D,3,0)))</f>
        <v/>
      </c>
    </row>
    <row r="149" spans="1:21" ht="23.4" customHeight="1" x14ac:dyDescent="0.45">
      <c r="A149" s="177"/>
      <c r="B149" s="178"/>
      <c r="D149" s="164">
        <v>204</v>
      </c>
      <c r="E149" s="165">
        <f t="shared" si="8"/>
        <v>0</v>
      </c>
      <c r="F149" s="454" t="str">
        <f>IF(A149="","",(VLOOKUP(A149,生徒名簿表!B:C,2,0)))</f>
        <v/>
      </c>
      <c r="G149" s="455"/>
      <c r="H149" s="456"/>
      <c r="I149" s="182" t="s">
        <v>6</v>
      </c>
      <c r="J149" s="183" t="s">
        <v>5</v>
      </c>
      <c r="K149" s="184" t="str">
        <f>IF(A149="","",(VLOOKUP(A149,生徒名簿表!B:D,3,0)))</f>
        <v/>
      </c>
      <c r="L149" s="185">
        <v>229</v>
      </c>
      <c r="M149" s="164">
        <f t="shared" si="9"/>
        <v>0</v>
      </c>
      <c r="N149" s="455" t="str">
        <f>IF(B149="","",(VLOOKUP(B149,生徒名簿表!B:C,2,0)))</f>
        <v/>
      </c>
      <c r="O149" s="455"/>
      <c r="P149" s="455"/>
      <c r="Q149" s="455"/>
      <c r="R149" s="456"/>
      <c r="S149" s="182" t="s">
        <v>6</v>
      </c>
      <c r="T149" s="183" t="s">
        <v>5</v>
      </c>
      <c r="U149" s="184" t="str">
        <f>IF(B149="","",(VLOOKUP(B149,生徒名簿表!B:D,3,0)))</f>
        <v/>
      </c>
    </row>
    <row r="150" spans="1:21" ht="23.4" customHeight="1" x14ac:dyDescent="0.45">
      <c r="A150" s="177"/>
      <c r="B150" s="178"/>
      <c r="D150" s="164">
        <v>205</v>
      </c>
      <c r="E150" s="165">
        <f t="shared" si="8"/>
        <v>0</v>
      </c>
      <c r="F150" s="454" t="str">
        <f>IF(A150="","",(VLOOKUP(A150,生徒名簿表!B:C,2,0)))</f>
        <v/>
      </c>
      <c r="G150" s="455"/>
      <c r="H150" s="456"/>
      <c r="I150" s="182" t="s">
        <v>6</v>
      </c>
      <c r="J150" s="183" t="s">
        <v>5</v>
      </c>
      <c r="K150" s="184" t="str">
        <f>IF(A150="","",(VLOOKUP(A150,生徒名簿表!B:D,3,0)))</f>
        <v/>
      </c>
      <c r="L150" s="185">
        <v>230</v>
      </c>
      <c r="M150" s="164">
        <f t="shared" si="9"/>
        <v>0</v>
      </c>
      <c r="N150" s="455" t="str">
        <f>IF(B150="","",(VLOOKUP(B150,生徒名簿表!B:C,2,0)))</f>
        <v/>
      </c>
      <c r="O150" s="455"/>
      <c r="P150" s="455"/>
      <c r="Q150" s="455"/>
      <c r="R150" s="456"/>
      <c r="S150" s="182" t="s">
        <v>6</v>
      </c>
      <c r="T150" s="183" t="s">
        <v>5</v>
      </c>
      <c r="U150" s="184" t="str">
        <f>IF(B150="","",(VLOOKUP(B150,生徒名簿表!B:D,3,0)))</f>
        <v/>
      </c>
    </row>
    <row r="151" spans="1:21" ht="23.4" customHeight="1" x14ac:dyDescent="0.45">
      <c r="A151" s="177"/>
      <c r="B151" s="178"/>
      <c r="D151" s="164">
        <v>206</v>
      </c>
      <c r="E151" s="165">
        <f t="shared" si="8"/>
        <v>0</v>
      </c>
      <c r="F151" s="454" t="str">
        <f>IF(A151="","",(VLOOKUP(A151,生徒名簿表!B:C,2,0)))</f>
        <v/>
      </c>
      <c r="G151" s="455"/>
      <c r="H151" s="456"/>
      <c r="I151" s="182" t="s">
        <v>6</v>
      </c>
      <c r="J151" s="183" t="s">
        <v>5</v>
      </c>
      <c r="K151" s="184" t="str">
        <f>IF(A151="","",(VLOOKUP(A151,生徒名簿表!B:D,3,0)))</f>
        <v/>
      </c>
      <c r="L151" s="185">
        <v>231</v>
      </c>
      <c r="M151" s="164">
        <f t="shared" si="9"/>
        <v>0</v>
      </c>
      <c r="N151" s="455" t="str">
        <f>IF(B151="","",(VLOOKUP(B151,生徒名簿表!B:C,2,0)))</f>
        <v/>
      </c>
      <c r="O151" s="455"/>
      <c r="P151" s="455"/>
      <c r="Q151" s="455"/>
      <c r="R151" s="456"/>
      <c r="S151" s="182" t="s">
        <v>6</v>
      </c>
      <c r="T151" s="183" t="s">
        <v>5</v>
      </c>
      <c r="U151" s="184" t="str">
        <f>IF(B151="","",(VLOOKUP(B151,生徒名簿表!B:D,3,0)))</f>
        <v/>
      </c>
    </row>
    <row r="152" spans="1:21" ht="23.4" customHeight="1" x14ac:dyDescent="0.45">
      <c r="A152" s="177"/>
      <c r="B152" s="178"/>
      <c r="D152" s="164">
        <v>207</v>
      </c>
      <c r="E152" s="165">
        <f t="shared" si="8"/>
        <v>0</v>
      </c>
      <c r="F152" s="454" t="str">
        <f>IF(A152="","",(VLOOKUP(A152,生徒名簿表!B:C,2,0)))</f>
        <v/>
      </c>
      <c r="G152" s="455"/>
      <c r="H152" s="456"/>
      <c r="I152" s="182" t="s">
        <v>6</v>
      </c>
      <c r="J152" s="183" t="s">
        <v>5</v>
      </c>
      <c r="K152" s="184" t="str">
        <f>IF(A152="","",(VLOOKUP(A152,生徒名簿表!B:D,3,0)))</f>
        <v/>
      </c>
      <c r="L152" s="185">
        <v>232</v>
      </c>
      <c r="M152" s="164">
        <f t="shared" si="9"/>
        <v>0</v>
      </c>
      <c r="N152" s="455" t="str">
        <f>IF(B152="","",(VLOOKUP(B152,生徒名簿表!B:C,2,0)))</f>
        <v/>
      </c>
      <c r="O152" s="455"/>
      <c r="P152" s="455"/>
      <c r="Q152" s="455"/>
      <c r="R152" s="456"/>
      <c r="S152" s="182" t="s">
        <v>6</v>
      </c>
      <c r="T152" s="183" t="s">
        <v>5</v>
      </c>
      <c r="U152" s="184" t="str">
        <f>IF(B152="","",(VLOOKUP(B152,生徒名簿表!B:D,3,0)))</f>
        <v/>
      </c>
    </row>
    <row r="153" spans="1:21" ht="23.4" customHeight="1" x14ac:dyDescent="0.45">
      <c r="A153" s="177"/>
      <c r="B153" s="178"/>
      <c r="D153" s="164">
        <v>208</v>
      </c>
      <c r="E153" s="165">
        <f t="shared" si="8"/>
        <v>0</v>
      </c>
      <c r="F153" s="454" t="str">
        <f>IF(A153="","",(VLOOKUP(A153,生徒名簿表!B:C,2,0)))</f>
        <v/>
      </c>
      <c r="G153" s="455"/>
      <c r="H153" s="456"/>
      <c r="I153" s="182" t="s">
        <v>6</v>
      </c>
      <c r="J153" s="183" t="s">
        <v>5</v>
      </c>
      <c r="K153" s="184" t="str">
        <f>IF(A153="","",(VLOOKUP(A153,生徒名簿表!B:D,3,0)))</f>
        <v/>
      </c>
      <c r="L153" s="185">
        <v>233</v>
      </c>
      <c r="M153" s="164">
        <f t="shared" si="9"/>
        <v>0</v>
      </c>
      <c r="N153" s="455" t="str">
        <f>IF(B153="","",(VLOOKUP(B153,生徒名簿表!B:C,2,0)))</f>
        <v/>
      </c>
      <c r="O153" s="455"/>
      <c r="P153" s="455"/>
      <c r="Q153" s="455"/>
      <c r="R153" s="456"/>
      <c r="S153" s="182" t="s">
        <v>6</v>
      </c>
      <c r="T153" s="183" t="s">
        <v>5</v>
      </c>
      <c r="U153" s="184" t="str">
        <f>IF(B153="","",(VLOOKUP(B153,生徒名簿表!B:D,3,0)))</f>
        <v/>
      </c>
    </row>
    <row r="154" spans="1:21" ht="23.4" customHeight="1" x14ac:dyDescent="0.45">
      <c r="A154" s="177"/>
      <c r="B154" s="178"/>
      <c r="D154" s="164">
        <v>209</v>
      </c>
      <c r="E154" s="165">
        <f t="shared" si="8"/>
        <v>0</v>
      </c>
      <c r="F154" s="454" t="str">
        <f>IF(A154="","",(VLOOKUP(A154,生徒名簿表!B:C,2,0)))</f>
        <v/>
      </c>
      <c r="G154" s="455"/>
      <c r="H154" s="456"/>
      <c r="I154" s="182" t="s">
        <v>6</v>
      </c>
      <c r="J154" s="183" t="s">
        <v>5</v>
      </c>
      <c r="K154" s="184" t="str">
        <f>IF(A154="","",(VLOOKUP(A154,生徒名簿表!B:D,3,0)))</f>
        <v/>
      </c>
      <c r="L154" s="185">
        <v>234</v>
      </c>
      <c r="M154" s="164">
        <f t="shared" si="9"/>
        <v>0</v>
      </c>
      <c r="N154" s="455" t="str">
        <f>IF(B154="","",(VLOOKUP(B154,生徒名簿表!B:C,2,0)))</f>
        <v/>
      </c>
      <c r="O154" s="455"/>
      <c r="P154" s="455"/>
      <c r="Q154" s="455"/>
      <c r="R154" s="456"/>
      <c r="S154" s="182" t="s">
        <v>6</v>
      </c>
      <c r="T154" s="183" t="s">
        <v>5</v>
      </c>
      <c r="U154" s="184" t="str">
        <f>IF(B154="","",(VLOOKUP(B154,生徒名簿表!B:D,3,0)))</f>
        <v/>
      </c>
    </row>
    <row r="155" spans="1:21" ht="23.4" customHeight="1" x14ac:dyDescent="0.45">
      <c r="A155" s="177"/>
      <c r="B155" s="178"/>
      <c r="D155" s="164">
        <v>210</v>
      </c>
      <c r="E155" s="165">
        <f t="shared" si="8"/>
        <v>0</v>
      </c>
      <c r="F155" s="454" t="str">
        <f>IF(A155="","",(VLOOKUP(A155,生徒名簿表!B:C,2,0)))</f>
        <v/>
      </c>
      <c r="G155" s="455"/>
      <c r="H155" s="456"/>
      <c r="I155" s="182" t="s">
        <v>6</v>
      </c>
      <c r="J155" s="183" t="s">
        <v>5</v>
      </c>
      <c r="K155" s="184" t="str">
        <f>IF(A155="","",(VLOOKUP(A155,生徒名簿表!B:D,3,0)))</f>
        <v/>
      </c>
      <c r="L155" s="185">
        <v>235</v>
      </c>
      <c r="M155" s="164">
        <f t="shared" si="9"/>
        <v>0</v>
      </c>
      <c r="N155" s="455" t="str">
        <f>IF(B155="","",(VLOOKUP(B155,生徒名簿表!B:C,2,0)))</f>
        <v/>
      </c>
      <c r="O155" s="455"/>
      <c r="P155" s="455"/>
      <c r="Q155" s="455"/>
      <c r="R155" s="456"/>
      <c r="S155" s="182" t="s">
        <v>6</v>
      </c>
      <c r="T155" s="183" t="s">
        <v>5</v>
      </c>
      <c r="U155" s="184" t="str">
        <f>IF(B155="","",(VLOOKUP(B155,生徒名簿表!B:D,3,0)))</f>
        <v/>
      </c>
    </row>
    <row r="156" spans="1:21" ht="23.4" customHeight="1" x14ac:dyDescent="0.45">
      <c r="A156" s="177"/>
      <c r="B156" s="178"/>
      <c r="D156" s="164">
        <v>211</v>
      </c>
      <c r="E156" s="165">
        <f t="shared" si="8"/>
        <v>0</v>
      </c>
      <c r="F156" s="454" t="str">
        <f>IF(A156="","",(VLOOKUP(A156,生徒名簿表!B:C,2,0)))</f>
        <v/>
      </c>
      <c r="G156" s="455"/>
      <c r="H156" s="456"/>
      <c r="I156" s="182" t="s">
        <v>6</v>
      </c>
      <c r="J156" s="183" t="s">
        <v>5</v>
      </c>
      <c r="K156" s="184" t="str">
        <f>IF(A156="","",(VLOOKUP(A156,生徒名簿表!B:D,3,0)))</f>
        <v/>
      </c>
      <c r="L156" s="185">
        <v>236</v>
      </c>
      <c r="M156" s="164">
        <f t="shared" si="9"/>
        <v>0</v>
      </c>
      <c r="N156" s="455" t="str">
        <f>IF(B156="","",(VLOOKUP(B156,生徒名簿表!B:C,2,0)))</f>
        <v/>
      </c>
      <c r="O156" s="455"/>
      <c r="P156" s="455"/>
      <c r="Q156" s="455"/>
      <c r="R156" s="456"/>
      <c r="S156" s="182" t="s">
        <v>6</v>
      </c>
      <c r="T156" s="183" t="s">
        <v>5</v>
      </c>
      <c r="U156" s="184" t="str">
        <f>IF(B156="","",(VLOOKUP(B156,生徒名簿表!B:D,3,0)))</f>
        <v/>
      </c>
    </row>
    <row r="157" spans="1:21" ht="23.4" customHeight="1" x14ac:dyDescent="0.45">
      <c r="A157" s="177"/>
      <c r="B157" s="178"/>
      <c r="D157" s="164">
        <v>212</v>
      </c>
      <c r="E157" s="165">
        <f t="shared" si="8"/>
        <v>0</v>
      </c>
      <c r="F157" s="454" t="str">
        <f>IF(A157="","",(VLOOKUP(A157,生徒名簿表!B:C,2,0)))</f>
        <v/>
      </c>
      <c r="G157" s="455"/>
      <c r="H157" s="456"/>
      <c r="I157" s="182" t="s">
        <v>6</v>
      </c>
      <c r="J157" s="183" t="s">
        <v>5</v>
      </c>
      <c r="K157" s="184" t="str">
        <f>IF(A157="","",(VLOOKUP(A157,生徒名簿表!B:D,3,0)))</f>
        <v/>
      </c>
      <c r="L157" s="185">
        <v>237</v>
      </c>
      <c r="M157" s="164">
        <f t="shared" si="9"/>
        <v>0</v>
      </c>
      <c r="N157" s="455" t="str">
        <f>IF(B157="","",(VLOOKUP(B157,生徒名簿表!B:C,2,0)))</f>
        <v/>
      </c>
      <c r="O157" s="455"/>
      <c r="P157" s="455"/>
      <c r="Q157" s="455"/>
      <c r="R157" s="456"/>
      <c r="S157" s="182" t="s">
        <v>6</v>
      </c>
      <c r="T157" s="183" t="s">
        <v>5</v>
      </c>
      <c r="U157" s="184" t="str">
        <f>IF(B157="","",(VLOOKUP(B157,生徒名簿表!B:D,3,0)))</f>
        <v/>
      </c>
    </row>
    <row r="158" spans="1:21" ht="23.4" customHeight="1" x14ac:dyDescent="0.45">
      <c r="A158" s="177"/>
      <c r="B158" s="178"/>
      <c r="D158" s="164">
        <v>213</v>
      </c>
      <c r="E158" s="165">
        <f t="shared" si="8"/>
        <v>0</v>
      </c>
      <c r="F158" s="454" t="str">
        <f>IF(A158="","",(VLOOKUP(A158,生徒名簿表!B:C,2,0)))</f>
        <v/>
      </c>
      <c r="G158" s="455"/>
      <c r="H158" s="456"/>
      <c r="I158" s="182" t="s">
        <v>6</v>
      </c>
      <c r="J158" s="183" t="s">
        <v>5</v>
      </c>
      <c r="K158" s="184" t="str">
        <f>IF(A158="","",(VLOOKUP(A158,生徒名簿表!B:D,3,0)))</f>
        <v/>
      </c>
      <c r="L158" s="185">
        <v>238</v>
      </c>
      <c r="M158" s="164">
        <f t="shared" si="9"/>
        <v>0</v>
      </c>
      <c r="N158" s="455" t="str">
        <f>IF(B158="","",(VLOOKUP(B158,生徒名簿表!B:C,2,0)))</f>
        <v/>
      </c>
      <c r="O158" s="455"/>
      <c r="P158" s="455"/>
      <c r="Q158" s="455"/>
      <c r="R158" s="456"/>
      <c r="S158" s="182" t="s">
        <v>6</v>
      </c>
      <c r="T158" s="183" t="s">
        <v>5</v>
      </c>
      <c r="U158" s="184" t="str">
        <f>IF(B158="","",(VLOOKUP(B158,生徒名簿表!B:D,3,0)))</f>
        <v/>
      </c>
    </row>
    <row r="159" spans="1:21" ht="23.4" customHeight="1" x14ac:dyDescent="0.45">
      <c r="A159" s="177"/>
      <c r="B159" s="178"/>
      <c r="D159" s="164">
        <v>214</v>
      </c>
      <c r="E159" s="165">
        <f t="shared" si="8"/>
        <v>0</v>
      </c>
      <c r="F159" s="454" t="str">
        <f>IF(A159="","",(VLOOKUP(A159,生徒名簿表!B:C,2,0)))</f>
        <v/>
      </c>
      <c r="G159" s="455"/>
      <c r="H159" s="456"/>
      <c r="I159" s="182" t="s">
        <v>6</v>
      </c>
      <c r="J159" s="183" t="s">
        <v>5</v>
      </c>
      <c r="K159" s="184" t="str">
        <f>IF(A159="","",(VLOOKUP(A159,生徒名簿表!B:D,3,0)))</f>
        <v/>
      </c>
      <c r="L159" s="185">
        <v>239</v>
      </c>
      <c r="M159" s="164">
        <f t="shared" si="9"/>
        <v>0</v>
      </c>
      <c r="N159" s="455" t="str">
        <f>IF(B159="","",(VLOOKUP(B159,生徒名簿表!B:C,2,0)))</f>
        <v/>
      </c>
      <c r="O159" s="455"/>
      <c r="P159" s="455"/>
      <c r="Q159" s="455"/>
      <c r="R159" s="456"/>
      <c r="S159" s="182" t="s">
        <v>6</v>
      </c>
      <c r="T159" s="183" t="s">
        <v>5</v>
      </c>
      <c r="U159" s="184" t="str">
        <f>IF(B159="","",(VLOOKUP(B159,生徒名簿表!B:D,3,0)))</f>
        <v/>
      </c>
    </row>
    <row r="160" spans="1:21" ht="23.4" customHeight="1" x14ac:dyDescent="0.45">
      <c r="A160" s="177"/>
      <c r="B160" s="178"/>
      <c r="D160" s="164">
        <v>215</v>
      </c>
      <c r="E160" s="165">
        <f t="shared" si="8"/>
        <v>0</v>
      </c>
      <c r="F160" s="454" t="str">
        <f>IF(A160="","",(VLOOKUP(A160,生徒名簿表!B:C,2,0)))</f>
        <v/>
      </c>
      <c r="G160" s="455"/>
      <c r="H160" s="456"/>
      <c r="I160" s="182" t="s">
        <v>6</v>
      </c>
      <c r="J160" s="183" t="s">
        <v>5</v>
      </c>
      <c r="K160" s="184" t="str">
        <f>IF(A160="","",(VLOOKUP(A160,生徒名簿表!B:D,3,0)))</f>
        <v/>
      </c>
      <c r="L160" s="185">
        <v>240</v>
      </c>
      <c r="M160" s="164">
        <f t="shared" si="9"/>
        <v>0</v>
      </c>
      <c r="N160" s="455" t="str">
        <f>IF(B160="","",(VLOOKUP(B160,生徒名簿表!B:C,2,0)))</f>
        <v/>
      </c>
      <c r="O160" s="455"/>
      <c r="P160" s="455"/>
      <c r="Q160" s="455"/>
      <c r="R160" s="456"/>
      <c r="S160" s="182" t="s">
        <v>6</v>
      </c>
      <c r="T160" s="183" t="s">
        <v>5</v>
      </c>
      <c r="U160" s="184" t="str">
        <f>IF(B160="","",(VLOOKUP(B160,生徒名簿表!B:D,3,0)))</f>
        <v/>
      </c>
    </row>
    <row r="161" spans="1:21" ht="23.4" customHeight="1" x14ac:dyDescent="0.45">
      <c r="A161" s="177"/>
      <c r="B161" s="178"/>
      <c r="D161" s="164">
        <v>216</v>
      </c>
      <c r="E161" s="165">
        <f t="shared" si="8"/>
        <v>0</v>
      </c>
      <c r="F161" s="454" t="str">
        <f>IF(A161="","",(VLOOKUP(A161,生徒名簿表!B:C,2,0)))</f>
        <v/>
      </c>
      <c r="G161" s="455"/>
      <c r="H161" s="456"/>
      <c r="I161" s="182" t="s">
        <v>6</v>
      </c>
      <c r="J161" s="183" t="s">
        <v>5</v>
      </c>
      <c r="K161" s="184" t="str">
        <f>IF(A161="","",(VLOOKUP(A161,生徒名簿表!B:D,3,0)))</f>
        <v/>
      </c>
      <c r="L161" s="185">
        <v>241</v>
      </c>
      <c r="M161" s="164">
        <f t="shared" si="9"/>
        <v>0</v>
      </c>
      <c r="N161" s="455" t="str">
        <f>IF(B161="","",(VLOOKUP(B161,生徒名簿表!B:C,2,0)))</f>
        <v/>
      </c>
      <c r="O161" s="455"/>
      <c r="P161" s="455"/>
      <c r="Q161" s="455"/>
      <c r="R161" s="456"/>
      <c r="S161" s="182" t="s">
        <v>6</v>
      </c>
      <c r="T161" s="183" t="s">
        <v>5</v>
      </c>
      <c r="U161" s="184" t="str">
        <f>IF(B161="","",(VLOOKUP(B161,生徒名簿表!B:D,3,0)))</f>
        <v/>
      </c>
    </row>
    <row r="162" spans="1:21" ht="23.4" customHeight="1" x14ac:dyDescent="0.45">
      <c r="A162" s="177"/>
      <c r="B162" s="178"/>
      <c r="D162" s="164">
        <v>217</v>
      </c>
      <c r="E162" s="165">
        <f t="shared" si="8"/>
        <v>0</v>
      </c>
      <c r="F162" s="454" t="str">
        <f>IF(A162="","",(VLOOKUP(A162,生徒名簿表!B:C,2,0)))</f>
        <v/>
      </c>
      <c r="G162" s="455"/>
      <c r="H162" s="456"/>
      <c r="I162" s="182" t="s">
        <v>6</v>
      </c>
      <c r="J162" s="183" t="s">
        <v>5</v>
      </c>
      <c r="K162" s="184" t="str">
        <f>IF(A162="","",(VLOOKUP(A162,生徒名簿表!B:D,3,0)))</f>
        <v/>
      </c>
      <c r="L162" s="185">
        <v>242</v>
      </c>
      <c r="M162" s="164">
        <f t="shared" si="9"/>
        <v>0</v>
      </c>
      <c r="N162" s="455" t="str">
        <f>IF(B162="","",(VLOOKUP(B162,生徒名簿表!B:C,2,0)))</f>
        <v/>
      </c>
      <c r="O162" s="455"/>
      <c r="P162" s="455"/>
      <c r="Q162" s="455"/>
      <c r="R162" s="456"/>
      <c r="S162" s="182" t="s">
        <v>6</v>
      </c>
      <c r="T162" s="183" t="s">
        <v>5</v>
      </c>
      <c r="U162" s="184" t="str">
        <f>IF(B162="","",(VLOOKUP(B162,生徒名簿表!B:D,3,0)))</f>
        <v/>
      </c>
    </row>
    <row r="163" spans="1:21" ht="23.4" customHeight="1" x14ac:dyDescent="0.45">
      <c r="A163" s="177"/>
      <c r="B163" s="178"/>
      <c r="D163" s="164">
        <v>218</v>
      </c>
      <c r="E163" s="165">
        <f t="shared" si="8"/>
        <v>0</v>
      </c>
      <c r="F163" s="454" t="str">
        <f>IF(A163="","",(VLOOKUP(A163,生徒名簿表!B:C,2,0)))</f>
        <v/>
      </c>
      <c r="G163" s="455"/>
      <c r="H163" s="456"/>
      <c r="I163" s="182" t="s">
        <v>6</v>
      </c>
      <c r="J163" s="183" t="s">
        <v>5</v>
      </c>
      <c r="K163" s="184" t="str">
        <f>IF(A163="","",(VLOOKUP(A163,生徒名簿表!B:D,3,0)))</f>
        <v/>
      </c>
      <c r="L163" s="185">
        <v>243</v>
      </c>
      <c r="M163" s="164">
        <f t="shared" si="9"/>
        <v>0</v>
      </c>
      <c r="N163" s="455" t="str">
        <f>IF(B163="","",(VLOOKUP(B163,生徒名簿表!B:C,2,0)))</f>
        <v/>
      </c>
      <c r="O163" s="455"/>
      <c r="P163" s="455"/>
      <c r="Q163" s="455"/>
      <c r="R163" s="456"/>
      <c r="S163" s="182" t="s">
        <v>6</v>
      </c>
      <c r="T163" s="183" t="s">
        <v>5</v>
      </c>
      <c r="U163" s="184" t="str">
        <f>IF(B163="","",(VLOOKUP(B163,生徒名簿表!B:D,3,0)))</f>
        <v/>
      </c>
    </row>
    <row r="164" spans="1:21" ht="23.4" customHeight="1" x14ac:dyDescent="0.45">
      <c r="A164" s="177"/>
      <c r="B164" s="178"/>
      <c r="D164" s="164">
        <v>219</v>
      </c>
      <c r="E164" s="165">
        <f t="shared" si="8"/>
        <v>0</v>
      </c>
      <c r="F164" s="454" t="str">
        <f>IF(A164="","",(VLOOKUP(A164,生徒名簿表!B:C,2,0)))</f>
        <v/>
      </c>
      <c r="G164" s="455"/>
      <c r="H164" s="456"/>
      <c r="I164" s="182" t="s">
        <v>6</v>
      </c>
      <c r="J164" s="183" t="s">
        <v>5</v>
      </c>
      <c r="K164" s="184" t="str">
        <f>IF(A164="","",(VLOOKUP(A164,生徒名簿表!B:D,3,0)))</f>
        <v/>
      </c>
      <c r="L164" s="185">
        <v>244</v>
      </c>
      <c r="M164" s="164">
        <f t="shared" si="9"/>
        <v>0</v>
      </c>
      <c r="N164" s="455" t="str">
        <f>IF(B164="","",(VLOOKUP(B164,生徒名簿表!B:C,2,0)))</f>
        <v/>
      </c>
      <c r="O164" s="455"/>
      <c r="P164" s="455"/>
      <c r="Q164" s="455"/>
      <c r="R164" s="456"/>
      <c r="S164" s="182" t="s">
        <v>6</v>
      </c>
      <c r="T164" s="183" t="s">
        <v>5</v>
      </c>
      <c r="U164" s="184" t="str">
        <f>IF(B164="","",(VLOOKUP(B164,生徒名簿表!B:D,3,0)))</f>
        <v/>
      </c>
    </row>
    <row r="165" spans="1:21" ht="23.4" customHeight="1" x14ac:dyDescent="0.45">
      <c r="A165" s="177"/>
      <c r="B165" s="178"/>
      <c r="D165" s="164">
        <v>220</v>
      </c>
      <c r="E165" s="165">
        <f t="shared" si="8"/>
        <v>0</v>
      </c>
      <c r="F165" s="454" t="str">
        <f>IF(A165="","",(VLOOKUP(A165,生徒名簿表!B:C,2,0)))</f>
        <v/>
      </c>
      <c r="G165" s="455"/>
      <c r="H165" s="456"/>
      <c r="I165" s="182" t="s">
        <v>6</v>
      </c>
      <c r="J165" s="183" t="s">
        <v>5</v>
      </c>
      <c r="K165" s="184" t="str">
        <f>IF(A165="","",(VLOOKUP(A165,生徒名簿表!B:D,3,0)))</f>
        <v/>
      </c>
      <c r="L165" s="185">
        <v>245</v>
      </c>
      <c r="M165" s="164">
        <f t="shared" si="9"/>
        <v>0</v>
      </c>
      <c r="N165" s="455" t="str">
        <f>IF(B165="","",(VLOOKUP(B165,生徒名簿表!B:C,2,0)))</f>
        <v/>
      </c>
      <c r="O165" s="455"/>
      <c r="P165" s="455"/>
      <c r="Q165" s="455"/>
      <c r="R165" s="456"/>
      <c r="S165" s="182" t="s">
        <v>6</v>
      </c>
      <c r="T165" s="183" t="s">
        <v>5</v>
      </c>
      <c r="U165" s="184" t="str">
        <f>IF(B165="","",(VLOOKUP(B165,生徒名簿表!B:D,3,0)))</f>
        <v/>
      </c>
    </row>
    <row r="166" spans="1:21" ht="23.4" customHeight="1" x14ac:dyDescent="0.45">
      <c r="A166" s="177"/>
      <c r="B166" s="178"/>
      <c r="D166" s="164">
        <v>221</v>
      </c>
      <c r="E166" s="165">
        <f t="shared" si="8"/>
        <v>0</v>
      </c>
      <c r="F166" s="454" t="str">
        <f>IF(A166="","",(VLOOKUP(A166,生徒名簿表!B:C,2,0)))</f>
        <v/>
      </c>
      <c r="G166" s="455"/>
      <c r="H166" s="456"/>
      <c r="I166" s="182" t="s">
        <v>6</v>
      </c>
      <c r="J166" s="183" t="s">
        <v>5</v>
      </c>
      <c r="K166" s="184" t="str">
        <f>IF(A166="","",(VLOOKUP(A166,生徒名簿表!B:D,3,0)))</f>
        <v/>
      </c>
      <c r="L166" s="185">
        <v>246</v>
      </c>
      <c r="M166" s="164">
        <f t="shared" si="9"/>
        <v>0</v>
      </c>
      <c r="N166" s="455" t="str">
        <f>IF(B166="","",(VLOOKUP(B166,生徒名簿表!B:C,2,0)))</f>
        <v/>
      </c>
      <c r="O166" s="455"/>
      <c r="P166" s="455"/>
      <c r="Q166" s="455"/>
      <c r="R166" s="456"/>
      <c r="S166" s="182" t="s">
        <v>6</v>
      </c>
      <c r="T166" s="183" t="s">
        <v>5</v>
      </c>
      <c r="U166" s="184" t="str">
        <f>IF(B166="","",(VLOOKUP(B166,生徒名簿表!B:D,3,0)))</f>
        <v/>
      </c>
    </row>
    <row r="167" spans="1:21" ht="23.4" customHeight="1" x14ac:dyDescent="0.45">
      <c r="A167" s="177"/>
      <c r="B167" s="178"/>
      <c r="D167" s="164">
        <v>222</v>
      </c>
      <c r="E167" s="165">
        <f t="shared" si="8"/>
        <v>0</v>
      </c>
      <c r="F167" s="454" t="str">
        <f>IF(A167="","",(VLOOKUP(A167,生徒名簿表!B:C,2,0)))</f>
        <v/>
      </c>
      <c r="G167" s="455"/>
      <c r="H167" s="456"/>
      <c r="I167" s="182" t="s">
        <v>6</v>
      </c>
      <c r="J167" s="183" t="s">
        <v>5</v>
      </c>
      <c r="K167" s="184" t="str">
        <f>IF(A167="","",(VLOOKUP(A167,生徒名簿表!B:D,3,0)))</f>
        <v/>
      </c>
      <c r="L167" s="185">
        <v>247</v>
      </c>
      <c r="M167" s="164">
        <f t="shared" si="9"/>
        <v>0</v>
      </c>
      <c r="N167" s="455" t="str">
        <f>IF(B167="","",(VLOOKUP(B167,生徒名簿表!B:C,2,0)))</f>
        <v/>
      </c>
      <c r="O167" s="455"/>
      <c r="P167" s="455"/>
      <c r="Q167" s="455"/>
      <c r="R167" s="456"/>
      <c r="S167" s="182" t="s">
        <v>6</v>
      </c>
      <c r="T167" s="183" t="s">
        <v>5</v>
      </c>
      <c r="U167" s="184" t="str">
        <f>IF(B167="","",(VLOOKUP(B167,生徒名簿表!B:D,3,0)))</f>
        <v/>
      </c>
    </row>
    <row r="168" spans="1:21" ht="23.4" customHeight="1" x14ac:dyDescent="0.45">
      <c r="A168" s="177"/>
      <c r="B168" s="178"/>
      <c r="D168" s="164">
        <v>223</v>
      </c>
      <c r="E168" s="165">
        <f t="shared" si="8"/>
        <v>0</v>
      </c>
      <c r="F168" s="454" t="str">
        <f>IF(A168="","",(VLOOKUP(A168,生徒名簿表!B:C,2,0)))</f>
        <v/>
      </c>
      <c r="G168" s="455"/>
      <c r="H168" s="456"/>
      <c r="I168" s="182" t="s">
        <v>6</v>
      </c>
      <c r="J168" s="183" t="s">
        <v>5</v>
      </c>
      <c r="K168" s="184" t="str">
        <f>IF(A168="","",(VLOOKUP(A168,生徒名簿表!B:D,3,0)))</f>
        <v/>
      </c>
      <c r="L168" s="185">
        <v>248</v>
      </c>
      <c r="M168" s="164">
        <f t="shared" si="9"/>
        <v>0</v>
      </c>
      <c r="N168" s="455" t="str">
        <f>IF(B168="","",(VLOOKUP(B168,生徒名簿表!B:C,2,0)))</f>
        <v/>
      </c>
      <c r="O168" s="455"/>
      <c r="P168" s="455"/>
      <c r="Q168" s="455"/>
      <c r="R168" s="456"/>
      <c r="S168" s="182" t="s">
        <v>6</v>
      </c>
      <c r="T168" s="183" t="s">
        <v>5</v>
      </c>
      <c r="U168" s="184" t="str">
        <f>IF(B168="","",(VLOOKUP(B168,生徒名簿表!B:D,3,0)))</f>
        <v/>
      </c>
    </row>
    <row r="169" spans="1:21" ht="23.4" customHeight="1" x14ac:dyDescent="0.45">
      <c r="A169" s="177"/>
      <c r="B169" s="178"/>
      <c r="D169" s="164">
        <v>224</v>
      </c>
      <c r="E169" s="165">
        <f t="shared" si="8"/>
        <v>0</v>
      </c>
      <c r="F169" s="454" t="str">
        <f>IF(A169="","",(VLOOKUP(A169,生徒名簿表!B:C,2,0)))</f>
        <v/>
      </c>
      <c r="G169" s="455"/>
      <c r="H169" s="456"/>
      <c r="I169" s="182" t="s">
        <v>6</v>
      </c>
      <c r="J169" s="183" t="s">
        <v>5</v>
      </c>
      <c r="K169" s="184" t="str">
        <f>IF(A169="","",(VLOOKUP(A169,生徒名簿表!B:D,3,0)))</f>
        <v/>
      </c>
      <c r="L169" s="185">
        <v>249</v>
      </c>
      <c r="M169" s="164">
        <f t="shared" si="9"/>
        <v>0</v>
      </c>
      <c r="N169" s="455" t="str">
        <f>IF(B169="","",(VLOOKUP(B169,生徒名簿表!B:C,2,0)))</f>
        <v/>
      </c>
      <c r="O169" s="455"/>
      <c r="P169" s="455"/>
      <c r="Q169" s="455"/>
      <c r="R169" s="456"/>
      <c r="S169" s="182" t="s">
        <v>6</v>
      </c>
      <c r="T169" s="183" t="s">
        <v>5</v>
      </c>
      <c r="U169" s="184" t="str">
        <f>IF(B169="","",(VLOOKUP(B169,生徒名簿表!B:D,3,0)))</f>
        <v/>
      </c>
    </row>
    <row r="170" spans="1:21" ht="23.4" customHeight="1" x14ac:dyDescent="0.45">
      <c r="A170" s="177"/>
      <c r="B170" s="178"/>
      <c r="D170" s="164">
        <v>225</v>
      </c>
      <c r="E170" s="165">
        <f t="shared" si="8"/>
        <v>0</v>
      </c>
      <c r="F170" s="454" t="str">
        <f>IF(A170="","",(VLOOKUP(A170,生徒名簿表!B:C,2,0)))</f>
        <v/>
      </c>
      <c r="G170" s="455"/>
      <c r="H170" s="456"/>
      <c r="I170" s="182" t="s">
        <v>6</v>
      </c>
      <c r="J170" s="183" t="s">
        <v>5</v>
      </c>
      <c r="K170" s="184" t="str">
        <f>IF(A170="","",(VLOOKUP(A170,生徒名簿表!B:D,3,0)))</f>
        <v/>
      </c>
      <c r="L170" s="185">
        <v>250</v>
      </c>
      <c r="M170" s="164">
        <f t="shared" si="9"/>
        <v>0</v>
      </c>
      <c r="N170" s="455" t="str">
        <f>IF(B170="","",(VLOOKUP(B170,生徒名簿表!B:C,2,0)))</f>
        <v/>
      </c>
      <c r="O170" s="455"/>
      <c r="P170" s="455"/>
      <c r="Q170" s="455"/>
      <c r="R170" s="456"/>
      <c r="S170" s="182" t="s">
        <v>6</v>
      </c>
      <c r="T170" s="183" t="s">
        <v>5</v>
      </c>
      <c r="U170" s="184" t="str">
        <f>IF(B170="","",(VLOOKUP(B170,生徒名簿表!B:D,3,0)))</f>
        <v/>
      </c>
    </row>
    <row r="171" spans="1:21" ht="4.5" customHeight="1" x14ac:dyDescent="0.45"/>
    <row r="172" spans="1:21" ht="27" customHeight="1" x14ac:dyDescent="0.45">
      <c r="D172" s="446" t="s">
        <v>3</v>
      </c>
      <c r="E172" s="451"/>
      <c r="F172" s="451"/>
      <c r="G172" s="451"/>
      <c r="H172" s="447"/>
      <c r="I172" s="446" t="s">
        <v>733</v>
      </c>
      <c r="J172" s="451"/>
      <c r="K172" s="451"/>
      <c r="L172" s="447"/>
      <c r="M172" s="446" t="s">
        <v>732</v>
      </c>
      <c r="N172" s="451"/>
      <c r="O172" s="451"/>
      <c r="P172" s="451"/>
      <c r="Q172" s="447"/>
      <c r="R172" s="432" t="s">
        <v>731</v>
      </c>
      <c r="S172" s="432"/>
      <c r="T172" s="432"/>
      <c r="U172" s="432"/>
    </row>
    <row r="173" spans="1:21" ht="3.75" customHeight="1" thickBot="1" x14ac:dyDescent="0.5">
      <c r="K173" s="466"/>
      <c r="L173" s="466"/>
      <c r="M173" s="155"/>
    </row>
    <row r="174" spans="1:21" ht="15" customHeight="1" x14ac:dyDescent="0.45">
      <c r="D174" s="467" t="s">
        <v>668</v>
      </c>
      <c r="E174" s="467"/>
      <c r="F174" s="468"/>
      <c r="G174" s="468"/>
      <c r="H174" s="468"/>
      <c r="I174" s="468"/>
      <c r="J174" s="468"/>
      <c r="K174" s="469"/>
      <c r="L174" s="470" t="s">
        <v>0</v>
      </c>
      <c r="M174" s="471"/>
      <c r="N174" s="472"/>
      <c r="O174" s="476">
        <f>O34</f>
        <v>0</v>
      </c>
      <c r="P174" s="477"/>
      <c r="Q174" s="477"/>
      <c r="R174" s="477"/>
      <c r="S174" s="477"/>
      <c r="T174" s="477"/>
      <c r="U174" s="478"/>
    </row>
    <row r="175" spans="1:21" ht="15" customHeight="1" thickBot="1" x14ac:dyDescent="0.5">
      <c r="D175" s="468"/>
      <c r="E175" s="468"/>
      <c r="F175" s="468"/>
      <c r="G175" s="468"/>
      <c r="H175" s="468"/>
      <c r="I175" s="468"/>
      <c r="J175" s="468"/>
      <c r="K175" s="469"/>
      <c r="L175" s="473"/>
      <c r="M175" s="474"/>
      <c r="N175" s="475"/>
      <c r="O175" s="479"/>
      <c r="P175" s="480"/>
      <c r="Q175" s="480"/>
      <c r="R175" s="480"/>
      <c r="S175" s="480"/>
      <c r="T175" s="480"/>
      <c r="U175" s="481"/>
    </row>
    <row r="176" spans="1:21" ht="27.75" customHeight="1" x14ac:dyDescent="0.45">
      <c r="D176" s="453" t="s">
        <v>666</v>
      </c>
      <c r="E176" s="453"/>
      <c r="F176" s="453"/>
      <c r="G176" s="453"/>
      <c r="H176" s="453"/>
      <c r="I176" s="453"/>
      <c r="J176" s="453"/>
      <c r="K176" s="453"/>
      <c r="L176" s="453"/>
      <c r="M176" s="453"/>
      <c r="N176" s="453"/>
      <c r="O176" s="453"/>
      <c r="P176" s="432" t="s">
        <v>667</v>
      </c>
      <c r="Q176" s="432"/>
      <c r="R176" s="433" t="e">
        <f>VLOOKUP(I177,学校番号一覧!A:E,5,0)</f>
        <v>#N/A</v>
      </c>
      <c r="S176" s="433"/>
      <c r="T176" s="433"/>
      <c r="U176" s="433"/>
    </row>
    <row r="177" spans="1:21" ht="30" customHeight="1" x14ac:dyDescent="0.45">
      <c r="D177" s="446" t="s">
        <v>15</v>
      </c>
      <c r="E177" s="447"/>
      <c r="F177" s="461" t="s">
        <v>604</v>
      </c>
      <c r="G177" s="461"/>
      <c r="H177" s="164" t="s">
        <v>25</v>
      </c>
      <c r="I177" s="482">
        <f>I2</f>
        <v>0</v>
      </c>
      <c r="J177" s="483"/>
      <c r="K177" s="446" t="s">
        <v>24</v>
      </c>
      <c r="L177" s="447"/>
      <c r="M177" s="448"/>
      <c r="N177" s="449"/>
      <c r="O177" s="450"/>
      <c r="P177" s="464" t="s">
        <v>14</v>
      </c>
      <c r="Q177" s="465"/>
      <c r="R177" s="166"/>
      <c r="S177" s="167" t="s">
        <v>13</v>
      </c>
      <c r="T177" s="168">
        <v>6</v>
      </c>
      <c r="U177" s="169" t="s">
        <v>12</v>
      </c>
    </row>
    <row r="178" spans="1:21" ht="30" customHeight="1" x14ac:dyDescent="0.45">
      <c r="D178" s="446" t="s">
        <v>11</v>
      </c>
      <c r="E178" s="447"/>
      <c r="F178" s="457" t="str">
        <f>IF(I2="","",(VLOOKUP(I2,学校番号一覧!A:C,3,0)))</f>
        <v/>
      </c>
      <c r="G178" s="457"/>
      <c r="H178" s="164" t="s">
        <v>585</v>
      </c>
      <c r="I178" s="454" t="str">
        <f>IF(I2="","",(VLOOKUP(I2,学校番号一覧!A:C,2,0)))</f>
        <v/>
      </c>
      <c r="J178" s="455"/>
      <c r="K178" s="455"/>
      <c r="L178" s="455"/>
      <c r="M178" s="455"/>
      <c r="N178" s="455"/>
      <c r="O178" s="456"/>
      <c r="P178" s="458" t="s">
        <v>10</v>
      </c>
      <c r="Q178" s="458"/>
      <c r="R178" s="459"/>
      <c r="S178" s="459"/>
      <c r="T178" s="459"/>
      <c r="U178" s="459"/>
    </row>
    <row r="179" spans="1:21" ht="3.75" customHeight="1" x14ac:dyDescent="0.45">
      <c r="D179" s="172"/>
      <c r="E179" s="172"/>
      <c r="F179" s="172"/>
      <c r="G179" s="172"/>
      <c r="H179" s="173"/>
      <c r="I179" s="173"/>
      <c r="J179" s="173"/>
      <c r="K179" s="173"/>
      <c r="L179" s="173"/>
      <c r="M179" s="174"/>
      <c r="N179" s="175"/>
      <c r="O179" s="155"/>
      <c r="P179" s="155"/>
      <c r="Q179" s="176"/>
      <c r="R179" s="176"/>
      <c r="S179" s="176"/>
      <c r="T179" s="176"/>
      <c r="U179" s="176"/>
    </row>
    <row r="180" spans="1:21" ht="21.9" customHeight="1" x14ac:dyDescent="0.45">
      <c r="A180" s="177" t="s">
        <v>626</v>
      </c>
      <c r="B180" s="178" t="s">
        <v>626</v>
      </c>
      <c r="D180" s="179" t="s">
        <v>643</v>
      </c>
      <c r="E180" s="180" t="s">
        <v>644</v>
      </c>
      <c r="F180" s="446" t="s">
        <v>8</v>
      </c>
      <c r="G180" s="451"/>
      <c r="H180" s="447"/>
      <c r="I180" s="446" t="s">
        <v>7</v>
      </c>
      <c r="J180" s="451"/>
      <c r="K180" s="460"/>
      <c r="L180" s="179" t="s">
        <v>643</v>
      </c>
      <c r="M180" s="186" t="s">
        <v>644</v>
      </c>
      <c r="N180" s="451" t="s">
        <v>8</v>
      </c>
      <c r="O180" s="451"/>
      <c r="P180" s="451"/>
      <c r="Q180" s="451"/>
      <c r="R180" s="447"/>
      <c r="S180" s="446" t="s">
        <v>7</v>
      </c>
      <c r="T180" s="451"/>
      <c r="U180" s="447"/>
    </row>
    <row r="181" spans="1:21" ht="23.4" customHeight="1" x14ac:dyDescent="0.45">
      <c r="A181" s="177"/>
      <c r="B181" s="178"/>
      <c r="D181" s="164">
        <v>251</v>
      </c>
      <c r="E181" s="165">
        <f t="shared" ref="E181:E205" si="10">A181</f>
        <v>0</v>
      </c>
      <c r="F181" s="454" t="str">
        <f>IF(A181="","",(VLOOKUP(A181,生徒名簿表!B:C,2,0)))</f>
        <v/>
      </c>
      <c r="G181" s="455"/>
      <c r="H181" s="456"/>
      <c r="I181" s="182" t="s">
        <v>6</v>
      </c>
      <c r="J181" s="183" t="s">
        <v>5</v>
      </c>
      <c r="K181" s="184" t="str">
        <f>IF(A181="","",(VLOOKUP(A181,生徒名簿表!B:D,3,0)))</f>
        <v/>
      </c>
      <c r="L181" s="185">
        <v>276</v>
      </c>
      <c r="M181" s="164">
        <f>B181</f>
        <v>0</v>
      </c>
      <c r="N181" s="455" t="str">
        <f>IF(B181="","",(VLOOKUP(B181,生徒名簿表!B:C,2,0)))</f>
        <v/>
      </c>
      <c r="O181" s="455"/>
      <c r="P181" s="455"/>
      <c r="Q181" s="455"/>
      <c r="R181" s="456"/>
      <c r="S181" s="182" t="s">
        <v>6</v>
      </c>
      <c r="T181" s="183" t="s">
        <v>5</v>
      </c>
      <c r="U181" s="184" t="str">
        <f>IF(B181="","",(VLOOKUP(B181,生徒名簿表!B:D,3,0)))</f>
        <v/>
      </c>
    </row>
    <row r="182" spans="1:21" ht="23.4" customHeight="1" x14ac:dyDescent="0.45">
      <c r="A182" s="177"/>
      <c r="B182" s="178"/>
      <c r="D182" s="164">
        <v>252</v>
      </c>
      <c r="E182" s="165">
        <f t="shared" si="10"/>
        <v>0</v>
      </c>
      <c r="F182" s="454" t="str">
        <f>IF(A182="","",(VLOOKUP(A182,生徒名簿表!B:C,2,0)))</f>
        <v/>
      </c>
      <c r="G182" s="455"/>
      <c r="H182" s="456"/>
      <c r="I182" s="182" t="s">
        <v>6</v>
      </c>
      <c r="J182" s="183" t="s">
        <v>5</v>
      </c>
      <c r="K182" s="184" t="str">
        <f>IF(A182="","",(VLOOKUP(A182,生徒名簿表!B:D,3,0)))</f>
        <v/>
      </c>
      <c r="L182" s="185">
        <v>277</v>
      </c>
      <c r="M182" s="164">
        <f t="shared" ref="M182:M205" si="11">B182</f>
        <v>0</v>
      </c>
      <c r="N182" s="455" t="str">
        <f>IF(B182="","",(VLOOKUP(B182,生徒名簿表!B:C,2,0)))</f>
        <v/>
      </c>
      <c r="O182" s="455"/>
      <c r="P182" s="455"/>
      <c r="Q182" s="455"/>
      <c r="R182" s="456"/>
      <c r="S182" s="182" t="s">
        <v>6</v>
      </c>
      <c r="T182" s="183" t="s">
        <v>5</v>
      </c>
      <c r="U182" s="184" t="str">
        <f>IF(B182="","",(VLOOKUP(B182,生徒名簿表!B:D,3,0)))</f>
        <v/>
      </c>
    </row>
    <row r="183" spans="1:21" ht="23.4" customHeight="1" x14ac:dyDescent="0.45">
      <c r="A183" s="177"/>
      <c r="B183" s="178"/>
      <c r="D183" s="164">
        <v>253</v>
      </c>
      <c r="E183" s="165">
        <f t="shared" si="10"/>
        <v>0</v>
      </c>
      <c r="F183" s="454" t="str">
        <f>IF(A183="","",(VLOOKUP(A183,生徒名簿表!B:C,2,0)))</f>
        <v/>
      </c>
      <c r="G183" s="455"/>
      <c r="H183" s="456"/>
      <c r="I183" s="182" t="s">
        <v>6</v>
      </c>
      <c r="J183" s="183" t="s">
        <v>5</v>
      </c>
      <c r="K183" s="184" t="str">
        <f>IF(A183="","",(VLOOKUP(A183,生徒名簿表!B:D,3,0)))</f>
        <v/>
      </c>
      <c r="L183" s="185">
        <v>278</v>
      </c>
      <c r="M183" s="164">
        <f t="shared" si="11"/>
        <v>0</v>
      </c>
      <c r="N183" s="455" t="str">
        <f>IF(B183="","",(VLOOKUP(B183,生徒名簿表!B:C,2,0)))</f>
        <v/>
      </c>
      <c r="O183" s="455"/>
      <c r="P183" s="455"/>
      <c r="Q183" s="455"/>
      <c r="R183" s="456"/>
      <c r="S183" s="182" t="s">
        <v>6</v>
      </c>
      <c r="T183" s="183" t="s">
        <v>5</v>
      </c>
      <c r="U183" s="184" t="str">
        <f>IF(B183="","",(VLOOKUP(B183,生徒名簿表!B:D,3,0)))</f>
        <v/>
      </c>
    </row>
    <row r="184" spans="1:21" ht="23.4" customHeight="1" x14ac:dyDescent="0.45">
      <c r="A184" s="177"/>
      <c r="B184" s="178"/>
      <c r="D184" s="164">
        <v>254</v>
      </c>
      <c r="E184" s="165">
        <f t="shared" si="10"/>
        <v>0</v>
      </c>
      <c r="F184" s="454" t="str">
        <f>IF(A184="","",(VLOOKUP(A184,生徒名簿表!B:C,2,0)))</f>
        <v/>
      </c>
      <c r="G184" s="455"/>
      <c r="H184" s="456"/>
      <c r="I184" s="182" t="s">
        <v>6</v>
      </c>
      <c r="J184" s="183" t="s">
        <v>5</v>
      </c>
      <c r="K184" s="184" t="str">
        <f>IF(A184="","",(VLOOKUP(A184,生徒名簿表!B:D,3,0)))</f>
        <v/>
      </c>
      <c r="L184" s="185">
        <v>279</v>
      </c>
      <c r="M184" s="164">
        <f t="shared" si="11"/>
        <v>0</v>
      </c>
      <c r="N184" s="455" t="str">
        <f>IF(B184="","",(VLOOKUP(B184,生徒名簿表!B:C,2,0)))</f>
        <v/>
      </c>
      <c r="O184" s="455"/>
      <c r="P184" s="455"/>
      <c r="Q184" s="455"/>
      <c r="R184" s="456"/>
      <c r="S184" s="182" t="s">
        <v>6</v>
      </c>
      <c r="T184" s="183" t="s">
        <v>5</v>
      </c>
      <c r="U184" s="184" t="str">
        <f>IF(B184="","",(VLOOKUP(B184,生徒名簿表!B:D,3,0)))</f>
        <v/>
      </c>
    </row>
    <row r="185" spans="1:21" ht="23.4" customHeight="1" x14ac:dyDescent="0.45">
      <c r="A185" s="177"/>
      <c r="B185" s="178"/>
      <c r="D185" s="164">
        <v>255</v>
      </c>
      <c r="E185" s="165">
        <f t="shared" si="10"/>
        <v>0</v>
      </c>
      <c r="F185" s="454" t="str">
        <f>IF(A185="","",(VLOOKUP(A185,生徒名簿表!B:C,2,0)))</f>
        <v/>
      </c>
      <c r="G185" s="455"/>
      <c r="H185" s="456"/>
      <c r="I185" s="182" t="s">
        <v>6</v>
      </c>
      <c r="J185" s="183" t="s">
        <v>5</v>
      </c>
      <c r="K185" s="184" t="str">
        <f>IF(A185="","",(VLOOKUP(A185,生徒名簿表!B:D,3,0)))</f>
        <v/>
      </c>
      <c r="L185" s="185">
        <v>280</v>
      </c>
      <c r="M185" s="164">
        <f t="shared" si="11"/>
        <v>0</v>
      </c>
      <c r="N185" s="455" t="str">
        <f>IF(B185="","",(VLOOKUP(B185,生徒名簿表!B:C,2,0)))</f>
        <v/>
      </c>
      <c r="O185" s="455"/>
      <c r="P185" s="455"/>
      <c r="Q185" s="455"/>
      <c r="R185" s="456"/>
      <c r="S185" s="182" t="s">
        <v>6</v>
      </c>
      <c r="T185" s="183" t="s">
        <v>5</v>
      </c>
      <c r="U185" s="184" t="str">
        <f>IF(B185="","",(VLOOKUP(B185,生徒名簿表!B:D,3,0)))</f>
        <v/>
      </c>
    </row>
    <row r="186" spans="1:21" ht="23.4" customHeight="1" x14ac:dyDescent="0.45">
      <c r="A186" s="177"/>
      <c r="B186" s="178"/>
      <c r="D186" s="164">
        <v>256</v>
      </c>
      <c r="E186" s="165">
        <f t="shared" si="10"/>
        <v>0</v>
      </c>
      <c r="F186" s="454" t="str">
        <f>IF(A186="","",(VLOOKUP(A186,生徒名簿表!B:C,2,0)))</f>
        <v/>
      </c>
      <c r="G186" s="455"/>
      <c r="H186" s="456"/>
      <c r="I186" s="182" t="s">
        <v>6</v>
      </c>
      <c r="J186" s="183" t="s">
        <v>5</v>
      </c>
      <c r="K186" s="184" t="str">
        <f>IF(A186="","",(VLOOKUP(A186,生徒名簿表!B:D,3,0)))</f>
        <v/>
      </c>
      <c r="L186" s="185">
        <v>281</v>
      </c>
      <c r="M186" s="164">
        <f t="shared" si="11"/>
        <v>0</v>
      </c>
      <c r="N186" s="455" t="str">
        <f>IF(B186="","",(VLOOKUP(B186,生徒名簿表!B:C,2,0)))</f>
        <v/>
      </c>
      <c r="O186" s="455"/>
      <c r="P186" s="455"/>
      <c r="Q186" s="455"/>
      <c r="R186" s="456"/>
      <c r="S186" s="182" t="s">
        <v>6</v>
      </c>
      <c r="T186" s="183" t="s">
        <v>5</v>
      </c>
      <c r="U186" s="184" t="str">
        <f>IF(B186="","",(VLOOKUP(B186,生徒名簿表!B:D,3,0)))</f>
        <v/>
      </c>
    </row>
    <row r="187" spans="1:21" ht="23.4" customHeight="1" x14ac:dyDescent="0.45">
      <c r="A187" s="177"/>
      <c r="B187" s="178"/>
      <c r="D187" s="164">
        <v>257</v>
      </c>
      <c r="E187" s="165">
        <f t="shared" si="10"/>
        <v>0</v>
      </c>
      <c r="F187" s="454" t="str">
        <f>IF(A187="","",(VLOOKUP(A187,生徒名簿表!B:C,2,0)))</f>
        <v/>
      </c>
      <c r="G187" s="455"/>
      <c r="H187" s="456"/>
      <c r="I187" s="182" t="s">
        <v>6</v>
      </c>
      <c r="J187" s="183" t="s">
        <v>5</v>
      </c>
      <c r="K187" s="184" t="str">
        <f>IF(A187="","",(VLOOKUP(A187,生徒名簿表!B:D,3,0)))</f>
        <v/>
      </c>
      <c r="L187" s="185">
        <v>282</v>
      </c>
      <c r="M187" s="164">
        <f t="shared" si="11"/>
        <v>0</v>
      </c>
      <c r="N187" s="455" t="str">
        <f>IF(B187="","",(VLOOKUP(B187,生徒名簿表!B:C,2,0)))</f>
        <v/>
      </c>
      <c r="O187" s="455"/>
      <c r="P187" s="455"/>
      <c r="Q187" s="455"/>
      <c r="R187" s="456"/>
      <c r="S187" s="182" t="s">
        <v>6</v>
      </c>
      <c r="T187" s="183" t="s">
        <v>5</v>
      </c>
      <c r="U187" s="184" t="str">
        <f>IF(B187="","",(VLOOKUP(B187,生徒名簿表!B:D,3,0)))</f>
        <v/>
      </c>
    </row>
    <row r="188" spans="1:21" ht="23.4" customHeight="1" x14ac:dyDescent="0.45">
      <c r="A188" s="177"/>
      <c r="B188" s="178"/>
      <c r="D188" s="164">
        <v>258</v>
      </c>
      <c r="E188" s="165">
        <f t="shared" si="10"/>
        <v>0</v>
      </c>
      <c r="F188" s="454" t="str">
        <f>IF(A188="","",(VLOOKUP(A188,生徒名簿表!B:C,2,0)))</f>
        <v/>
      </c>
      <c r="G188" s="455"/>
      <c r="H188" s="456"/>
      <c r="I188" s="182" t="s">
        <v>6</v>
      </c>
      <c r="J188" s="183" t="s">
        <v>5</v>
      </c>
      <c r="K188" s="184" t="str">
        <f>IF(A188="","",(VLOOKUP(A188,生徒名簿表!B:D,3,0)))</f>
        <v/>
      </c>
      <c r="L188" s="185">
        <v>283</v>
      </c>
      <c r="M188" s="164">
        <f t="shared" si="11"/>
        <v>0</v>
      </c>
      <c r="N188" s="455" t="str">
        <f>IF(B188="","",(VLOOKUP(B188,生徒名簿表!B:C,2,0)))</f>
        <v/>
      </c>
      <c r="O188" s="455"/>
      <c r="P188" s="455"/>
      <c r="Q188" s="455"/>
      <c r="R188" s="456"/>
      <c r="S188" s="182" t="s">
        <v>6</v>
      </c>
      <c r="T188" s="183" t="s">
        <v>5</v>
      </c>
      <c r="U188" s="184" t="str">
        <f>IF(B188="","",(VLOOKUP(B188,生徒名簿表!B:D,3,0)))</f>
        <v/>
      </c>
    </row>
    <row r="189" spans="1:21" ht="23.4" customHeight="1" x14ac:dyDescent="0.45">
      <c r="A189" s="177"/>
      <c r="B189" s="178"/>
      <c r="D189" s="164">
        <v>259</v>
      </c>
      <c r="E189" s="165">
        <f t="shared" si="10"/>
        <v>0</v>
      </c>
      <c r="F189" s="454" t="str">
        <f>IF(A189="","",(VLOOKUP(A189,生徒名簿表!B:C,2,0)))</f>
        <v/>
      </c>
      <c r="G189" s="455"/>
      <c r="H189" s="456"/>
      <c r="I189" s="182" t="s">
        <v>6</v>
      </c>
      <c r="J189" s="183" t="s">
        <v>5</v>
      </c>
      <c r="K189" s="184" t="str">
        <f>IF(A189="","",(VLOOKUP(A189,生徒名簿表!B:D,3,0)))</f>
        <v/>
      </c>
      <c r="L189" s="185">
        <v>284</v>
      </c>
      <c r="M189" s="164">
        <f t="shared" si="11"/>
        <v>0</v>
      </c>
      <c r="N189" s="455" t="str">
        <f>IF(B189="","",(VLOOKUP(B189,生徒名簿表!B:C,2,0)))</f>
        <v/>
      </c>
      <c r="O189" s="455"/>
      <c r="P189" s="455"/>
      <c r="Q189" s="455"/>
      <c r="R189" s="456"/>
      <c r="S189" s="182" t="s">
        <v>6</v>
      </c>
      <c r="T189" s="183" t="s">
        <v>5</v>
      </c>
      <c r="U189" s="184" t="str">
        <f>IF(B189="","",(VLOOKUP(B189,生徒名簿表!B:D,3,0)))</f>
        <v/>
      </c>
    </row>
    <row r="190" spans="1:21" ht="23.4" customHeight="1" x14ac:dyDescent="0.45">
      <c r="A190" s="177"/>
      <c r="B190" s="178"/>
      <c r="D190" s="164">
        <v>260</v>
      </c>
      <c r="E190" s="165">
        <f t="shared" si="10"/>
        <v>0</v>
      </c>
      <c r="F190" s="454" t="str">
        <f>IF(A190="","",(VLOOKUP(A190,生徒名簿表!B:C,2,0)))</f>
        <v/>
      </c>
      <c r="G190" s="455"/>
      <c r="H190" s="456"/>
      <c r="I190" s="182" t="s">
        <v>6</v>
      </c>
      <c r="J190" s="183" t="s">
        <v>5</v>
      </c>
      <c r="K190" s="184" t="str">
        <f>IF(A190="","",(VLOOKUP(A190,生徒名簿表!B:D,3,0)))</f>
        <v/>
      </c>
      <c r="L190" s="185">
        <v>285</v>
      </c>
      <c r="M190" s="164">
        <f t="shared" si="11"/>
        <v>0</v>
      </c>
      <c r="N190" s="455" t="str">
        <f>IF(B190="","",(VLOOKUP(B190,生徒名簿表!B:C,2,0)))</f>
        <v/>
      </c>
      <c r="O190" s="455"/>
      <c r="P190" s="455"/>
      <c r="Q190" s="455"/>
      <c r="R190" s="456"/>
      <c r="S190" s="182" t="s">
        <v>6</v>
      </c>
      <c r="T190" s="183" t="s">
        <v>5</v>
      </c>
      <c r="U190" s="184" t="str">
        <f>IF(B190="","",(VLOOKUP(B190,生徒名簿表!B:D,3,0)))</f>
        <v/>
      </c>
    </row>
    <row r="191" spans="1:21" ht="23.4" customHeight="1" x14ac:dyDescent="0.45">
      <c r="A191" s="177"/>
      <c r="B191" s="178"/>
      <c r="D191" s="164">
        <v>261</v>
      </c>
      <c r="E191" s="165">
        <f t="shared" si="10"/>
        <v>0</v>
      </c>
      <c r="F191" s="454" t="str">
        <f>IF(A191="","",(VLOOKUP(A191,生徒名簿表!B:C,2,0)))</f>
        <v/>
      </c>
      <c r="G191" s="455"/>
      <c r="H191" s="456"/>
      <c r="I191" s="182" t="s">
        <v>6</v>
      </c>
      <c r="J191" s="183" t="s">
        <v>5</v>
      </c>
      <c r="K191" s="184" t="str">
        <f>IF(A191="","",(VLOOKUP(A191,生徒名簿表!B:D,3,0)))</f>
        <v/>
      </c>
      <c r="L191" s="185">
        <v>286</v>
      </c>
      <c r="M191" s="164">
        <f t="shared" si="11"/>
        <v>0</v>
      </c>
      <c r="N191" s="455" t="str">
        <f>IF(B191="","",(VLOOKUP(B191,生徒名簿表!B:C,2,0)))</f>
        <v/>
      </c>
      <c r="O191" s="455"/>
      <c r="P191" s="455"/>
      <c r="Q191" s="455"/>
      <c r="R191" s="456"/>
      <c r="S191" s="182" t="s">
        <v>6</v>
      </c>
      <c r="T191" s="183" t="s">
        <v>5</v>
      </c>
      <c r="U191" s="184" t="str">
        <f>IF(B191="","",(VLOOKUP(B191,生徒名簿表!B:D,3,0)))</f>
        <v/>
      </c>
    </row>
    <row r="192" spans="1:21" ht="23.4" customHeight="1" x14ac:dyDescent="0.45">
      <c r="A192" s="177"/>
      <c r="B192" s="178"/>
      <c r="D192" s="164">
        <v>262</v>
      </c>
      <c r="E192" s="165">
        <f t="shared" si="10"/>
        <v>0</v>
      </c>
      <c r="F192" s="454" t="str">
        <f>IF(A192="","",(VLOOKUP(A192,生徒名簿表!B:C,2,0)))</f>
        <v/>
      </c>
      <c r="G192" s="455"/>
      <c r="H192" s="456"/>
      <c r="I192" s="182" t="s">
        <v>6</v>
      </c>
      <c r="J192" s="183" t="s">
        <v>5</v>
      </c>
      <c r="K192" s="184" t="str">
        <f>IF(A192="","",(VLOOKUP(A192,生徒名簿表!B:D,3,0)))</f>
        <v/>
      </c>
      <c r="L192" s="185">
        <v>287</v>
      </c>
      <c r="M192" s="164">
        <f t="shared" si="11"/>
        <v>0</v>
      </c>
      <c r="N192" s="455" t="str">
        <f>IF(B192="","",(VLOOKUP(B192,生徒名簿表!B:C,2,0)))</f>
        <v/>
      </c>
      <c r="O192" s="455"/>
      <c r="P192" s="455"/>
      <c r="Q192" s="455"/>
      <c r="R192" s="456"/>
      <c r="S192" s="182" t="s">
        <v>6</v>
      </c>
      <c r="T192" s="183" t="s">
        <v>5</v>
      </c>
      <c r="U192" s="184" t="str">
        <f>IF(B192="","",(VLOOKUP(B192,生徒名簿表!B:D,3,0)))</f>
        <v/>
      </c>
    </row>
    <row r="193" spans="1:21" ht="23.4" customHeight="1" x14ac:dyDescent="0.45">
      <c r="A193" s="177"/>
      <c r="B193" s="178"/>
      <c r="D193" s="164">
        <v>263</v>
      </c>
      <c r="E193" s="165">
        <f t="shared" si="10"/>
        <v>0</v>
      </c>
      <c r="F193" s="454" t="str">
        <f>IF(A193="","",(VLOOKUP(A193,生徒名簿表!B:C,2,0)))</f>
        <v/>
      </c>
      <c r="G193" s="455"/>
      <c r="H193" s="456"/>
      <c r="I193" s="182" t="s">
        <v>6</v>
      </c>
      <c r="J193" s="183" t="s">
        <v>5</v>
      </c>
      <c r="K193" s="184" t="str">
        <f>IF(A193="","",(VLOOKUP(A193,生徒名簿表!B:D,3,0)))</f>
        <v/>
      </c>
      <c r="L193" s="185">
        <v>288</v>
      </c>
      <c r="M193" s="164">
        <f t="shared" si="11"/>
        <v>0</v>
      </c>
      <c r="N193" s="455" t="str">
        <f>IF(B193="","",(VLOOKUP(B193,生徒名簿表!B:C,2,0)))</f>
        <v/>
      </c>
      <c r="O193" s="455"/>
      <c r="P193" s="455"/>
      <c r="Q193" s="455"/>
      <c r="R193" s="456"/>
      <c r="S193" s="182" t="s">
        <v>6</v>
      </c>
      <c r="T193" s="183" t="s">
        <v>5</v>
      </c>
      <c r="U193" s="184" t="str">
        <f>IF(B193="","",(VLOOKUP(B193,生徒名簿表!B:D,3,0)))</f>
        <v/>
      </c>
    </row>
    <row r="194" spans="1:21" ht="23.4" customHeight="1" x14ac:dyDescent="0.45">
      <c r="A194" s="177"/>
      <c r="B194" s="178"/>
      <c r="D194" s="164">
        <v>264</v>
      </c>
      <c r="E194" s="165">
        <f t="shared" si="10"/>
        <v>0</v>
      </c>
      <c r="F194" s="454" t="str">
        <f>IF(A194="","",(VLOOKUP(A194,生徒名簿表!B:C,2,0)))</f>
        <v/>
      </c>
      <c r="G194" s="455"/>
      <c r="H194" s="456"/>
      <c r="I194" s="182" t="s">
        <v>6</v>
      </c>
      <c r="J194" s="183" t="s">
        <v>5</v>
      </c>
      <c r="K194" s="184" t="str">
        <f>IF(A194="","",(VLOOKUP(A194,生徒名簿表!B:D,3,0)))</f>
        <v/>
      </c>
      <c r="L194" s="185">
        <v>289</v>
      </c>
      <c r="M194" s="164">
        <f t="shared" si="11"/>
        <v>0</v>
      </c>
      <c r="N194" s="455" t="str">
        <f>IF(B194="","",(VLOOKUP(B194,生徒名簿表!B:C,2,0)))</f>
        <v/>
      </c>
      <c r="O194" s="455"/>
      <c r="P194" s="455"/>
      <c r="Q194" s="455"/>
      <c r="R194" s="456"/>
      <c r="S194" s="182" t="s">
        <v>6</v>
      </c>
      <c r="T194" s="183" t="s">
        <v>5</v>
      </c>
      <c r="U194" s="184" t="str">
        <f>IF(B194="","",(VLOOKUP(B194,生徒名簿表!B:D,3,0)))</f>
        <v/>
      </c>
    </row>
    <row r="195" spans="1:21" ht="23.4" customHeight="1" x14ac:dyDescent="0.45">
      <c r="A195" s="177"/>
      <c r="B195" s="178"/>
      <c r="D195" s="164">
        <v>265</v>
      </c>
      <c r="E195" s="165">
        <f t="shared" si="10"/>
        <v>0</v>
      </c>
      <c r="F195" s="454" t="str">
        <f>IF(A195="","",(VLOOKUP(A195,生徒名簿表!B:C,2,0)))</f>
        <v/>
      </c>
      <c r="G195" s="455"/>
      <c r="H195" s="456"/>
      <c r="I195" s="182" t="s">
        <v>6</v>
      </c>
      <c r="J195" s="183" t="s">
        <v>5</v>
      </c>
      <c r="K195" s="184" t="str">
        <f>IF(A195="","",(VLOOKUP(A195,生徒名簿表!B:D,3,0)))</f>
        <v/>
      </c>
      <c r="L195" s="185">
        <v>290</v>
      </c>
      <c r="M195" s="164">
        <f t="shared" si="11"/>
        <v>0</v>
      </c>
      <c r="N195" s="455" t="str">
        <f>IF(B195="","",(VLOOKUP(B195,生徒名簿表!B:C,2,0)))</f>
        <v/>
      </c>
      <c r="O195" s="455"/>
      <c r="P195" s="455"/>
      <c r="Q195" s="455"/>
      <c r="R195" s="456"/>
      <c r="S195" s="182" t="s">
        <v>6</v>
      </c>
      <c r="T195" s="183" t="s">
        <v>5</v>
      </c>
      <c r="U195" s="184" t="str">
        <f>IF(B195="","",(VLOOKUP(B195,生徒名簿表!B:D,3,0)))</f>
        <v/>
      </c>
    </row>
    <row r="196" spans="1:21" ht="23.4" customHeight="1" x14ac:dyDescent="0.45">
      <c r="A196" s="177"/>
      <c r="B196" s="178"/>
      <c r="D196" s="164">
        <v>266</v>
      </c>
      <c r="E196" s="165">
        <f t="shared" si="10"/>
        <v>0</v>
      </c>
      <c r="F196" s="454" t="str">
        <f>IF(A196="","",(VLOOKUP(A196,生徒名簿表!B:C,2,0)))</f>
        <v/>
      </c>
      <c r="G196" s="455"/>
      <c r="H196" s="456"/>
      <c r="I196" s="182" t="s">
        <v>6</v>
      </c>
      <c r="J196" s="183" t="s">
        <v>5</v>
      </c>
      <c r="K196" s="184" t="str">
        <f>IF(A196="","",(VLOOKUP(A196,生徒名簿表!B:D,3,0)))</f>
        <v/>
      </c>
      <c r="L196" s="185">
        <v>291</v>
      </c>
      <c r="M196" s="164">
        <f t="shared" si="11"/>
        <v>0</v>
      </c>
      <c r="N196" s="455" t="str">
        <f>IF(B196="","",(VLOOKUP(B196,生徒名簿表!B:C,2,0)))</f>
        <v/>
      </c>
      <c r="O196" s="455"/>
      <c r="P196" s="455"/>
      <c r="Q196" s="455"/>
      <c r="R196" s="456"/>
      <c r="S196" s="182" t="s">
        <v>6</v>
      </c>
      <c r="T196" s="183" t="s">
        <v>5</v>
      </c>
      <c r="U196" s="184" t="str">
        <f>IF(B196="","",(VLOOKUP(B196,生徒名簿表!B:D,3,0)))</f>
        <v/>
      </c>
    </row>
    <row r="197" spans="1:21" ht="23.4" customHeight="1" x14ac:dyDescent="0.45">
      <c r="A197" s="177"/>
      <c r="B197" s="178"/>
      <c r="D197" s="164">
        <v>267</v>
      </c>
      <c r="E197" s="165">
        <f t="shared" si="10"/>
        <v>0</v>
      </c>
      <c r="F197" s="454" t="str">
        <f>IF(A197="","",(VLOOKUP(A197,生徒名簿表!B:C,2,0)))</f>
        <v/>
      </c>
      <c r="G197" s="455"/>
      <c r="H197" s="456"/>
      <c r="I197" s="182" t="s">
        <v>6</v>
      </c>
      <c r="J197" s="183" t="s">
        <v>5</v>
      </c>
      <c r="K197" s="184" t="str">
        <f>IF(A197="","",(VLOOKUP(A197,生徒名簿表!B:D,3,0)))</f>
        <v/>
      </c>
      <c r="L197" s="185">
        <v>292</v>
      </c>
      <c r="M197" s="164">
        <f t="shared" si="11"/>
        <v>0</v>
      </c>
      <c r="N197" s="455" t="str">
        <f>IF(B197="","",(VLOOKUP(B197,生徒名簿表!B:C,2,0)))</f>
        <v/>
      </c>
      <c r="O197" s="455"/>
      <c r="P197" s="455"/>
      <c r="Q197" s="455"/>
      <c r="R197" s="456"/>
      <c r="S197" s="182" t="s">
        <v>6</v>
      </c>
      <c r="T197" s="183" t="s">
        <v>5</v>
      </c>
      <c r="U197" s="184" t="str">
        <f>IF(B197="","",(VLOOKUP(B197,生徒名簿表!B:D,3,0)))</f>
        <v/>
      </c>
    </row>
    <row r="198" spans="1:21" ht="23.4" customHeight="1" x14ac:dyDescent="0.45">
      <c r="A198" s="177"/>
      <c r="B198" s="178"/>
      <c r="D198" s="164">
        <v>268</v>
      </c>
      <c r="E198" s="165">
        <f t="shared" si="10"/>
        <v>0</v>
      </c>
      <c r="F198" s="454" t="str">
        <f>IF(A198="","",(VLOOKUP(A198,生徒名簿表!B:C,2,0)))</f>
        <v/>
      </c>
      <c r="G198" s="455"/>
      <c r="H198" s="456"/>
      <c r="I198" s="182" t="s">
        <v>6</v>
      </c>
      <c r="J198" s="183" t="s">
        <v>5</v>
      </c>
      <c r="K198" s="184" t="str">
        <f>IF(A198="","",(VLOOKUP(A198,生徒名簿表!B:D,3,0)))</f>
        <v/>
      </c>
      <c r="L198" s="185">
        <v>293</v>
      </c>
      <c r="M198" s="164">
        <f t="shared" si="11"/>
        <v>0</v>
      </c>
      <c r="N198" s="455" t="str">
        <f>IF(B198="","",(VLOOKUP(B198,生徒名簿表!B:C,2,0)))</f>
        <v/>
      </c>
      <c r="O198" s="455"/>
      <c r="P198" s="455"/>
      <c r="Q198" s="455"/>
      <c r="R198" s="456"/>
      <c r="S198" s="182" t="s">
        <v>6</v>
      </c>
      <c r="T198" s="183" t="s">
        <v>5</v>
      </c>
      <c r="U198" s="184" t="str">
        <f>IF(B198="","",(VLOOKUP(B198,生徒名簿表!B:D,3,0)))</f>
        <v/>
      </c>
    </row>
    <row r="199" spans="1:21" ht="23.4" customHeight="1" x14ac:dyDescent="0.45">
      <c r="A199" s="177"/>
      <c r="B199" s="178"/>
      <c r="D199" s="164">
        <v>269</v>
      </c>
      <c r="E199" s="165">
        <f t="shared" si="10"/>
        <v>0</v>
      </c>
      <c r="F199" s="454" t="str">
        <f>IF(A199="","",(VLOOKUP(A199,生徒名簿表!B:C,2,0)))</f>
        <v/>
      </c>
      <c r="G199" s="455"/>
      <c r="H199" s="456"/>
      <c r="I199" s="182" t="s">
        <v>6</v>
      </c>
      <c r="J199" s="183" t="s">
        <v>5</v>
      </c>
      <c r="K199" s="184" t="str">
        <f>IF(A199="","",(VLOOKUP(A199,生徒名簿表!B:D,3,0)))</f>
        <v/>
      </c>
      <c r="L199" s="185">
        <v>294</v>
      </c>
      <c r="M199" s="164">
        <f t="shared" si="11"/>
        <v>0</v>
      </c>
      <c r="N199" s="455" t="str">
        <f>IF(B199="","",(VLOOKUP(B199,生徒名簿表!B:C,2,0)))</f>
        <v/>
      </c>
      <c r="O199" s="455"/>
      <c r="P199" s="455"/>
      <c r="Q199" s="455"/>
      <c r="R199" s="456"/>
      <c r="S199" s="182" t="s">
        <v>6</v>
      </c>
      <c r="T199" s="183" t="s">
        <v>5</v>
      </c>
      <c r="U199" s="184" t="str">
        <f>IF(B199="","",(VLOOKUP(B199,生徒名簿表!B:D,3,0)))</f>
        <v/>
      </c>
    </row>
    <row r="200" spans="1:21" ht="23.4" customHeight="1" x14ac:dyDescent="0.45">
      <c r="A200" s="177"/>
      <c r="B200" s="178"/>
      <c r="D200" s="164">
        <v>270</v>
      </c>
      <c r="E200" s="165">
        <f t="shared" si="10"/>
        <v>0</v>
      </c>
      <c r="F200" s="454" t="str">
        <f>IF(A200="","",(VLOOKUP(A200,生徒名簿表!B:C,2,0)))</f>
        <v/>
      </c>
      <c r="G200" s="455"/>
      <c r="H200" s="456"/>
      <c r="I200" s="182" t="s">
        <v>6</v>
      </c>
      <c r="J200" s="183" t="s">
        <v>5</v>
      </c>
      <c r="K200" s="184" t="str">
        <f>IF(A200="","",(VLOOKUP(A200,生徒名簿表!B:D,3,0)))</f>
        <v/>
      </c>
      <c r="L200" s="185">
        <v>295</v>
      </c>
      <c r="M200" s="164">
        <f t="shared" si="11"/>
        <v>0</v>
      </c>
      <c r="N200" s="455" t="str">
        <f>IF(B200="","",(VLOOKUP(B200,生徒名簿表!B:C,2,0)))</f>
        <v/>
      </c>
      <c r="O200" s="455"/>
      <c r="P200" s="455"/>
      <c r="Q200" s="455"/>
      <c r="R200" s="456"/>
      <c r="S200" s="182" t="s">
        <v>6</v>
      </c>
      <c r="T200" s="183" t="s">
        <v>5</v>
      </c>
      <c r="U200" s="184" t="str">
        <f>IF(B200="","",(VLOOKUP(B200,生徒名簿表!B:D,3,0)))</f>
        <v/>
      </c>
    </row>
    <row r="201" spans="1:21" ht="23.4" customHeight="1" x14ac:dyDescent="0.45">
      <c r="A201" s="177"/>
      <c r="B201" s="178"/>
      <c r="D201" s="164">
        <v>271</v>
      </c>
      <c r="E201" s="165">
        <f t="shared" si="10"/>
        <v>0</v>
      </c>
      <c r="F201" s="454" t="str">
        <f>IF(A201="","",(VLOOKUP(A201,生徒名簿表!B:C,2,0)))</f>
        <v/>
      </c>
      <c r="G201" s="455"/>
      <c r="H201" s="456"/>
      <c r="I201" s="182" t="s">
        <v>6</v>
      </c>
      <c r="J201" s="183" t="s">
        <v>5</v>
      </c>
      <c r="K201" s="184" t="str">
        <f>IF(A201="","",(VLOOKUP(A201,生徒名簿表!B:D,3,0)))</f>
        <v/>
      </c>
      <c r="L201" s="185">
        <v>296</v>
      </c>
      <c r="M201" s="164">
        <f t="shared" si="11"/>
        <v>0</v>
      </c>
      <c r="N201" s="455" t="str">
        <f>IF(B201="","",(VLOOKUP(B201,生徒名簿表!B:C,2,0)))</f>
        <v/>
      </c>
      <c r="O201" s="455"/>
      <c r="P201" s="455"/>
      <c r="Q201" s="455"/>
      <c r="R201" s="456"/>
      <c r="S201" s="182" t="s">
        <v>6</v>
      </c>
      <c r="T201" s="183" t="s">
        <v>5</v>
      </c>
      <c r="U201" s="184" t="str">
        <f>IF(B201="","",(VLOOKUP(B201,生徒名簿表!B:D,3,0)))</f>
        <v/>
      </c>
    </row>
    <row r="202" spans="1:21" ht="23.4" customHeight="1" x14ac:dyDescent="0.45">
      <c r="A202" s="177"/>
      <c r="B202" s="178"/>
      <c r="D202" s="164">
        <v>272</v>
      </c>
      <c r="E202" s="165">
        <f t="shared" si="10"/>
        <v>0</v>
      </c>
      <c r="F202" s="454" t="str">
        <f>IF(A202="","",(VLOOKUP(A202,生徒名簿表!B:C,2,0)))</f>
        <v/>
      </c>
      <c r="G202" s="455"/>
      <c r="H202" s="456"/>
      <c r="I202" s="182" t="s">
        <v>6</v>
      </c>
      <c r="J202" s="183" t="s">
        <v>5</v>
      </c>
      <c r="K202" s="184" t="str">
        <f>IF(A202="","",(VLOOKUP(A202,生徒名簿表!B:D,3,0)))</f>
        <v/>
      </c>
      <c r="L202" s="185">
        <v>297</v>
      </c>
      <c r="M202" s="164">
        <f t="shared" si="11"/>
        <v>0</v>
      </c>
      <c r="N202" s="455" t="str">
        <f>IF(B202="","",(VLOOKUP(B202,生徒名簿表!B:C,2,0)))</f>
        <v/>
      </c>
      <c r="O202" s="455"/>
      <c r="P202" s="455"/>
      <c r="Q202" s="455"/>
      <c r="R202" s="456"/>
      <c r="S202" s="182" t="s">
        <v>6</v>
      </c>
      <c r="T202" s="183" t="s">
        <v>5</v>
      </c>
      <c r="U202" s="184" t="str">
        <f>IF(B202="","",(VLOOKUP(B202,生徒名簿表!B:D,3,0)))</f>
        <v/>
      </c>
    </row>
    <row r="203" spans="1:21" ht="23.4" customHeight="1" x14ac:dyDescent="0.45">
      <c r="A203" s="177"/>
      <c r="B203" s="178"/>
      <c r="D203" s="164">
        <v>273</v>
      </c>
      <c r="E203" s="165">
        <f t="shared" si="10"/>
        <v>0</v>
      </c>
      <c r="F203" s="454" t="str">
        <f>IF(A203="","",(VLOOKUP(A203,生徒名簿表!B:C,2,0)))</f>
        <v/>
      </c>
      <c r="G203" s="455"/>
      <c r="H203" s="456"/>
      <c r="I203" s="182" t="s">
        <v>6</v>
      </c>
      <c r="J203" s="183" t="s">
        <v>5</v>
      </c>
      <c r="K203" s="184" t="str">
        <f>IF(A203="","",(VLOOKUP(A203,生徒名簿表!B:D,3,0)))</f>
        <v/>
      </c>
      <c r="L203" s="185">
        <v>298</v>
      </c>
      <c r="M203" s="164">
        <f t="shared" si="11"/>
        <v>0</v>
      </c>
      <c r="N203" s="455" t="str">
        <f>IF(B203="","",(VLOOKUP(B203,生徒名簿表!B:C,2,0)))</f>
        <v/>
      </c>
      <c r="O203" s="455"/>
      <c r="P203" s="455"/>
      <c r="Q203" s="455"/>
      <c r="R203" s="456"/>
      <c r="S203" s="182" t="s">
        <v>6</v>
      </c>
      <c r="T203" s="183" t="s">
        <v>5</v>
      </c>
      <c r="U203" s="184" t="str">
        <f>IF(B203="","",(VLOOKUP(B203,生徒名簿表!B:D,3,0)))</f>
        <v/>
      </c>
    </row>
    <row r="204" spans="1:21" ht="23.4" customHeight="1" x14ac:dyDescent="0.45">
      <c r="A204" s="177"/>
      <c r="B204" s="178"/>
      <c r="D204" s="164">
        <v>274</v>
      </c>
      <c r="E204" s="165">
        <f t="shared" si="10"/>
        <v>0</v>
      </c>
      <c r="F204" s="454" t="str">
        <f>IF(A204="","",(VLOOKUP(A204,生徒名簿表!B:C,2,0)))</f>
        <v/>
      </c>
      <c r="G204" s="455"/>
      <c r="H204" s="456"/>
      <c r="I204" s="182" t="s">
        <v>6</v>
      </c>
      <c r="J204" s="183" t="s">
        <v>5</v>
      </c>
      <c r="K204" s="184" t="str">
        <f>IF(A204="","",(VLOOKUP(A204,生徒名簿表!B:D,3,0)))</f>
        <v/>
      </c>
      <c r="L204" s="185">
        <v>299</v>
      </c>
      <c r="M204" s="164">
        <f t="shared" si="11"/>
        <v>0</v>
      </c>
      <c r="N204" s="455" t="str">
        <f>IF(B204="","",(VLOOKUP(B204,生徒名簿表!B:C,2,0)))</f>
        <v/>
      </c>
      <c r="O204" s="455"/>
      <c r="P204" s="455"/>
      <c r="Q204" s="455"/>
      <c r="R204" s="456"/>
      <c r="S204" s="182" t="s">
        <v>6</v>
      </c>
      <c r="T204" s="183" t="s">
        <v>5</v>
      </c>
      <c r="U204" s="184" t="str">
        <f>IF(B204="","",(VLOOKUP(B204,生徒名簿表!B:D,3,0)))</f>
        <v/>
      </c>
    </row>
    <row r="205" spans="1:21" ht="23.4" customHeight="1" x14ac:dyDescent="0.45">
      <c r="A205" s="177"/>
      <c r="B205" s="178"/>
      <c r="D205" s="164">
        <v>275</v>
      </c>
      <c r="E205" s="165">
        <f t="shared" si="10"/>
        <v>0</v>
      </c>
      <c r="F205" s="454" t="str">
        <f>IF(A205="","",(VLOOKUP(A205,生徒名簿表!B:C,2,0)))</f>
        <v/>
      </c>
      <c r="G205" s="455"/>
      <c r="H205" s="456"/>
      <c r="I205" s="182" t="s">
        <v>6</v>
      </c>
      <c r="J205" s="183" t="s">
        <v>5</v>
      </c>
      <c r="K205" s="184" t="str">
        <f>IF(A205="","",(VLOOKUP(A205,生徒名簿表!B:D,3,0)))</f>
        <v/>
      </c>
      <c r="L205" s="185">
        <v>300</v>
      </c>
      <c r="M205" s="164">
        <f t="shared" si="11"/>
        <v>0</v>
      </c>
      <c r="N205" s="455" t="str">
        <f>IF(B205="","",(VLOOKUP(B205,生徒名簿表!B:C,2,0)))</f>
        <v/>
      </c>
      <c r="O205" s="455"/>
      <c r="P205" s="455"/>
      <c r="Q205" s="455"/>
      <c r="R205" s="456"/>
      <c r="S205" s="182" t="s">
        <v>6</v>
      </c>
      <c r="T205" s="183" t="s">
        <v>5</v>
      </c>
      <c r="U205" s="184" t="str">
        <f>IF(B205="","",(VLOOKUP(B205,生徒名簿表!B:D,3,0)))</f>
        <v/>
      </c>
    </row>
    <row r="206" spans="1:21" ht="4.5" customHeight="1" x14ac:dyDescent="0.45"/>
    <row r="207" spans="1:21" ht="27" customHeight="1" x14ac:dyDescent="0.45">
      <c r="D207" s="446" t="s">
        <v>3</v>
      </c>
      <c r="E207" s="451"/>
      <c r="F207" s="451"/>
      <c r="G207" s="451"/>
      <c r="H207" s="447"/>
      <c r="I207" s="446" t="s">
        <v>733</v>
      </c>
      <c r="J207" s="451"/>
      <c r="K207" s="451"/>
      <c r="L207" s="447"/>
      <c r="M207" s="446" t="s">
        <v>732</v>
      </c>
      <c r="N207" s="451"/>
      <c r="O207" s="451"/>
      <c r="P207" s="451"/>
      <c r="Q207" s="447"/>
      <c r="R207" s="432" t="s">
        <v>731</v>
      </c>
      <c r="S207" s="432"/>
      <c r="T207" s="432"/>
      <c r="U207" s="432"/>
    </row>
    <row r="208" spans="1:21" ht="3.75" customHeight="1" thickBot="1" x14ac:dyDescent="0.5">
      <c r="K208" s="466"/>
      <c r="L208" s="466"/>
      <c r="M208" s="155"/>
    </row>
    <row r="209" spans="1:21" ht="15" customHeight="1" x14ac:dyDescent="0.45">
      <c r="D209" s="467" t="s">
        <v>668</v>
      </c>
      <c r="E209" s="467"/>
      <c r="F209" s="468"/>
      <c r="G209" s="468"/>
      <c r="H209" s="468"/>
      <c r="I209" s="468"/>
      <c r="J209" s="468"/>
      <c r="K209" s="469"/>
      <c r="L209" s="470" t="s">
        <v>0</v>
      </c>
      <c r="M209" s="471"/>
      <c r="N209" s="472"/>
      <c r="O209" s="476">
        <f>O34</f>
        <v>0</v>
      </c>
      <c r="P209" s="477"/>
      <c r="Q209" s="477"/>
      <c r="R209" s="477"/>
      <c r="S209" s="477"/>
      <c r="T209" s="477"/>
      <c r="U209" s="478"/>
    </row>
    <row r="210" spans="1:21" ht="15" customHeight="1" thickBot="1" x14ac:dyDescent="0.5">
      <c r="D210" s="468"/>
      <c r="E210" s="468"/>
      <c r="F210" s="468"/>
      <c r="G210" s="468"/>
      <c r="H210" s="468"/>
      <c r="I210" s="468"/>
      <c r="J210" s="468"/>
      <c r="K210" s="469"/>
      <c r="L210" s="473"/>
      <c r="M210" s="474"/>
      <c r="N210" s="475"/>
      <c r="O210" s="479"/>
      <c r="P210" s="480"/>
      <c r="Q210" s="480"/>
      <c r="R210" s="480"/>
      <c r="S210" s="480"/>
      <c r="T210" s="480"/>
      <c r="U210" s="481"/>
    </row>
    <row r="211" spans="1:21" ht="27.75" customHeight="1" x14ac:dyDescent="0.45">
      <c r="D211" s="453" t="s">
        <v>666</v>
      </c>
      <c r="E211" s="453"/>
      <c r="F211" s="453"/>
      <c r="G211" s="453"/>
      <c r="H211" s="453"/>
      <c r="I211" s="453"/>
      <c r="J211" s="453"/>
      <c r="K211" s="453"/>
      <c r="L211" s="453"/>
      <c r="M211" s="453"/>
      <c r="N211" s="453"/>
      <c r="O211" s="453"/>
      <c r="P211" s="432" t="s">
        <v>667</v>
      </c>
      <c r="Q211" s="432"/>
      <c r="R211" s="433" t="e">
        <f>VLOOKUP(I212,学校番号一覧!A:E,5,0)</f>
        <v>#N/A</v>
      </c>
      <c r="S211" s="433"/>
      <c r="T211" s="433"/>
      <c r="U211" s="433"/>
    </row>
    <row r="212" spans="1:21" ht="30" customHeight="1" x14ac:dyDescent="0.45">
      <c r="D212" s="446" t="s">
        <v>15</v>
      </c>
      <c r="E212" s="447"/>
      <c r="F212" s="461" t="s">
        <v>604</v>
      </c>
      <c r="G212" s="461"/>
      <c r="H212" s="164" t="s">
        <v>25</v>
      </c>
      <c r="I212" s="482">
        <f>I2</f>
        <v>0</v>
      </c>
      <c r="J212" s="483"/>
      <c r="K212" s="446" t="s">
        <v>24</v>
      </c>
      <c r="L212" s="447"/>
      <c r="M212" s="448"/>
      <c r="N212" s="449"/>
      <c r="O212" s="450"/>
      <c r="P212" s="464" t="s">
        <v>14</v>
      </c>
      <c r="Q212" s="465"/>
      <c r="R212" s="166"/>
      <c r="S212" s="167" t="s">
        <v>13</v>
      </c>
      <c r="T212" s="168"/>
      <c r="U212" s="169" t="s">
        <v>12</v>
      </c>
    </row>
    <row r="213" spans="1:21" ht="30" customHeight="1" x14ac:dyDescent="0.45">
      <c r="D213" s="446" t="s">
        <v>11</v>
      </c>
      <c r="E213" s="447"/>
      <c r="F213" s="457" t="str">
        <f>IF(I2="","",(VLOOKUP(I2,学校番号一覧!A:C,3,0)))</f>
        <v/>
      </c>
      <c r="G213" s="457"/>
      <c r="H213" s="164" t="s">
        <v>585</v>
      </c>
      <c r="I213" s="454" t="str">
        <f>IF(I2="","",(VLOOKUP(I2,学校番号一覧!A:C,2,0)))</f>
        <v/>
      </c>
      <c r="J213" s="455"/>
      <c r="K213" s="455"/>
      <c r="L213" s="455"/>
      <c r="M213" s="455"/>
      <c r="N213" s="455"/>
      <c r="O213" s="456"/>
      <c r="P213" s="458" t="s">
        <v>10</v>
      </c>
      <c r="Q213" s="458"/>
      <c r="R213" s="459"/>
      <c r="S213" s="459"/>
      <c r="T213" s="459"/>
      <c r="U213" s="459"/>
    </row>
    <row r="214" spans="1:21" ht="3.75" customHeight="1" x14ac:dyDescent="0.45">
      <c r="D214" s="172"/>
      <c r="E214" s="172"/>
      <c r="F214" s="172"/>
      <c r="G214" s="172"/>
      <c r="H214" s="173"/>
      <c r="I214" s="173"/>
      <c r="J214" s="173"/>
      <c r="K214" s="173"/>
      <c r="L214" s="173"/>
      <c r="M214" s="174"/>
      <c r="N214" s="175"/>
      <c r="O214" s="155"/>
      <c r="P214" s="155"/>
      <c r="Q214" s="176"/>
      <c r="R214" s="176"/>
      <c r="S214" s="176"/>
      <c r="T214" s="176"/>
      <c r="U214" s="176"/>
    </row>
    <row r="215" spans="1:21" ht="21.9" customHeight="1" x14ac:dyDescent="0.45">
      <c r="A215" s="177" t="s">
        <v>626</v>
      </c>
      <c r="B215" s="178" t="s">
        <v>626</v>
      </c>
      <c r="D215" s="179" t="s">
        <v>643</v>
      </c>
      <c r="E215" s="180" t="s">
        <v>644</v>
      </c>
      <c r="F215" s="446" t="s">
        <v>8</v>
      </c>
      <c r="G215" s="451"/>
      <c r="H215" s="447"/>
      <c r="I215" s="446" t="s">
        <v>7</v>
      </c>
      <c r="J215" s="451"/>
      <c r="K215" s="460"/>
      <c r="L215" s="179" t="s">
        <v>643</v>
      </c>
      <c r="M215" s="186" t="s">
        <v>644</v>
      </c>
      <c r="N215" s="451" t="s">
        <v>8</v>
      </c>
      <c r="O215" s="451"/>
      <c r="P215" s="451"/>
      <c r="Q215" s="451"/>
      <c r="R215" s="447"/>
      <c r="S215" s="446" t="s">
        <v>7</v>
      </c>
      <c r="T215" s="451"/>
      <c r="U215" s="447"/>
    </row>
    <row r="216" spans="1:21" ht="23.4" customHeight="1" x14ac:dyDescent="0.45">
      <c r="A216" s="177"/>
      <c r="B216" s="178"/>
      <c r="D216" s="164">
        <v>301</v>
      </c>
      <c r="E216" s="165">
        <f t="shared" ref="E216:E240" si="12">A216</f>
        <v>0</v>
      </c>
      <c r="F216" s="454" t="str">
        <f>IF(A216="","",(VLOOKUP(A216,生徒名簿表!B:C,2,0)))</f>
        <v/>
      </c>
      <c r="G216" s="455"/>
      <c r="H216" s="456"/>
      <c r="I216" s="182" t="s">
        <v>6</v>
      </c>
      <c r="J216" s="183" t="s">
        <v>5</v>
      </c>
      <c r="K216" s="184" t="str">
        <f>IF(A216="","",(VLOOKUP(A216,生徒名簿表!B:D,3,0)))</f>
        <v/>
      </c>
      <c r="L216" s="185">
        <v>326</v>
      </c>
      <c r="M216" s="164">
        <f>B216</f>
        <v>0</v>
      </c>
      <c r="N216" s="455" t="str">
        <f>IF(B216="","",(VLOOKUP(B216,生徒名簿表!B:C,2,0)))</f>
        <v/>
      </c>
      <c r="O216" s="455"/>
      <c r="P216" s="455"/>
      <c r="Q216" s="455"/>
      <c r="R216" s="456"/>
      <c r="S216" s="182" t="s">
        <v>6</v>
      </c>
      <c r="T216" s="183" t="s">
        <v>5</v>
      </c>
      <c r="U216" s="184" t="str">
        <f>IF(B216="","",(VLOOKUP(B216,生徒名簿表!B:D,3,0)))</f>
        <v/>
      </c>
    </row>
    <row r="217" spans="1:21" ht="23.4" customHeight="1" x14ac:dyDescent="0.45">
      <c r="A217" s="177"/>
      <c r="B217" s="178"/>
      <c r="D217" s="164">
        <v>302</v>
      </c>
      <c r="E217" s="165">
        <f t="shared" si="12"/>
        <v>0</v>
      </c>
      <c r="F217" s="454" t="str">
        <f>IF(A217="","",(VLOOKUP(A217,生徒名簿表!B:C,2,0)))</f>
        <v/>
      </c>
      <c r="G217" s="455"/>
      <c r="H217" s="456"/>
      <c r="I217" s="182" t="s">
        <v>6</v>
      </c>
      <c r="J217" s="183" t="s">
        <v>5</v>
      </c>
      <c r="K217" s="184" t="str">
        <f>IF(A217="","",(VLOOKUP(A217,生徒名簿表!B:D,3,0)))</f>
        <v/>
      </c>
      <c r="L217" s="185">
        <v>327</v>
      </c>
      <c r="M217" s="164">
        <f t="shared" ref="M217:M240" si="13">B217</f>
        <v>0</v>
      </c>
      <c r="N217" s="455" t="str">
        <f>IF(B217="","",(VLOOKUP(B217,生徒名簿表!B:C,2,0)))</f>
        <v/>
      </c>
      <c r="O217" s="455"/>
      <c r="P217" s="455"/>
      <c r="Q217" s="455"/>
      <c r="R217" s="456"/>
      <c r="S217" s="182" t="s">
        <v>6</v>
      </c>
      <c r="T217" s="183" t="s">
        <v>5</v>
      </c>
      <c r="U217" s="184" t="str">
        <f>IF(B217="","",(VLOOKUP(B217,生徒名簿表!B:D,3,0)))</f>
        <v/>
      </c>
    </row>
    <row r="218" spans="1:21" ht="23.4" customHeight="1" x14ac:dyDescent="0.45">
      <c r="A218" s="177"/>
      <c r="B218" s="178"/>
      <c r="D218" s="164">
        <v>303</v>
      </c>
      <c r="E218" s="165">
        <f t="shared" si="12"/>
        <v>0</v>
      </c>
      <c r="F218" s="454" t="str">
        <f>IF(A218="","",(VLOOKUP(A218,生徒名簿表!B:C,2,0)))</f>
        <v/>
      </c>
      <c r="G218" s="455"/>
      <c r="H218" s="456"/>
      <c r="I218" s="182" t="s">
        <v>6</v>
      </c>
      <c r="J218" s="183" t="s">
        <v>5</v>
      </c>
      <c r="K218" s="184" t="str">
        <f>IF(A218="","",(VLOOKUP(A218,生徒名簿表!B:D,3,0)))</f>
        <v/>
      </c>
      <c r="L218" s="185">
        <v>328</v>
      </c>
      <c r="M218" s="164">
        <f t="shared" si="13"/>
        <v>0</v>
      </c>
      <c r="N218" s="455" t="str">
        <f>IF(B218="","",(VLOOKUP(B218,生徒名簿表!B:C,2,0)))</f>
        <v/>
      </c>
      <c r="O218" s="455"/>
      <c r="P218" s="455"/>
      <c r="Q218" s="455"/>
      <c r="R218" s="456"/>
      <c r="S218" s="182" t="s">
        <v>6</v>
      </c>
      <c r="T218" s="183" t="s">
        <v>5</v>
      </c>
      <c r="U218" s="184" t="str">
        <f>IF(B218="","",(VLOOKUP(B218,生徒名簿表!B:D,3,0)))</f>
        <v/>
      </c>
    </row>
    <row r="219" spans="1:21" ht="23.4" customHeight="1" x14ac:dyDescent="0.45">
      <c r="A219" s="177"/>
      <c r="B219" s="178"/>
      <c r="D219" s="164">
        <v>304</v>
      </c>
      <c r="E219" s="165">
        <f t="shared" si="12"/>
        <v>0</v>
      </c>
      <c r="F219" s="454" t="str">
        <f>IF(A219="","",(VLOOKUP(A219,生徒名簿表!B:C,2,0)))</f>
        <v/>
      </c>
      <c r="G219" s="455"/>
      <c r="H219" s="456"/>
      <c r="I219" s="182" t="s">
        <v>6</v>
      </c>
      <c r="J219" s="183" t="s">
        <v>5</v>
      </c>
      <c r="K219" s="184" t="str">
        <f>IF(A219="","",(VLOOKUP(A219,生徒名簿表!B:D,3,0)))</f>
        <v/>
      </c>
      <c r="L219" s="185">
        <v>329</v>
      </c>
      <c r="M219" s="164">
        <f t="shared" si="13"/>
        <v>0</v>
      </c>
      <c r="N219" s="455" t="str">
        <f>IF(B219="","",(VLOOKUP(B219,生徒名簿表!B:C,2,0)))</f>
        <v/>
      </c>
      <c r="O219" s="455"/>
      <c r="P219" s="455"/>
      <c r="Q219" s="455"/>
      <c r="R219" s="456"/>
      <c r="S219" s="182" t="s">
        <v>6</v>
      </c>
      <c r="T219" s="183" t="s">
        <v>5</v>
      </c>
      <c r="U219" s="184" t="str">
        <f>IF(B219="","",(VLOOKUP(B219,生徒名簿表!B:D,3,0)))</f>
        <v/>
      </c>
    </row>
    <row r="220" spans="1:21" ht="23.4" customHeight="1" x14ac:dyDescent="0.45">
      <c r="A220" s="177"/>
      <c r="B220" s="178"/>
      <c r="D220" s="164">
        <v>305</v>
      </c>
      <c r="E220" s="165">
        <f t="shared" si="12"/>
        <v>0</v>
      </c>
      <c r="F220" s="454" t="str">
        <f>IF(A220="","",(VLOOKUP(A220,生徒名簿表!B:C,2,0)))</f>
        <v/>
      </c>
      <c r="G220" s="455"/>
      <c r="H220" s="456"/>
      <c r="I220" s="182" t="s">
        <v>6</v>
      </c>
      <c r="J220" s="183" t="s">
        <v>5</v>
      </c>
      <c r="K220" s="184" t="str">
        <f>IF(A220="","",(VLOOKUP(A220,生徒名簿表!B:D,3,0)))</f>
        <v/>
      </c>
      <c r="L220" s="185">
        <v>330</v>
      </c>
      <c r="M220" s="164">
        <f t="shared" si="13"/>
        <v>0</v>
      </c>
      <c r="N220" s="455" t="str">
        <f>IF(B220="","",(VLOOKUP(B220,生徒名簿表!B:C,2,0)))</f>
        <v/>
      </c>
      <c r="O220" s="455"/>
      <c r="P220" s="455"/>
      <c r="Q220" s="455"/>
      <c r="R220" s="456"/>
      <c r="S220" s="182" t="s">
        <v>6</v>
      </c>
      <c r="T220" s="183" t="s">
        <v>5</v>
      </c>
      <c r="U220" s="184" t="str">
        <f>IF(B220="","",(VLOOKUP(B220,生徒名簿表!B:D,3,0)))</f>
        <v/>
      </c>
    </row>
    <row r="221" spans="1:21" ht="23.4" customHeight="1" x14ac:dyDescent="0.45">
      <c r="A221" s="177"/>
      <c r="B221" s="178"/>
      <c r="D221" s="164">
        <v>306</v>
      </c>
      <c r="E221" s="165">
        <f t="shared" si="12"/>
        <v>0</v>
      </c>
      <c r="F221" s="454" t="str">
        <f>IF(A221="","",(VLOOKUP(A221,生徒名簿表!B:C,2,0)))</f>
        <v/>
      </c>
      <c r="G221" s="455"/>
      <c r="H221" s="456"/>
      <c r="I221" s="182" t="s">
        <v>6</v>
      </c>
      <c r="J221" s="183" t="s">
        <v>5</v>
      </c>
      <c r="K221" s="184" t="str">
        <f>IF(A221="","",(VLOOKUP(A221,生徒名簿表!B:D,3,0)))</f>
        <v/>
      </c>
      <c r="L221" s="185">
        <v>331</v>
      </c>
      <c r="M221" s="164">
        <f t="shared" si="13"/>
        <v>0</v>
      </c>
      <c r="N221" s="455" t="str">
        <f>IF(B221="","",(VLOOKUP(B221,生徒名簿表!B:C,2,0)))</f>
        <v/>
      </c>
      <c r="O221" s="455"/>
      <c r="P221" s="455"/>
      <c r="Q221" s="455"/>
      <c r="R221" s="456"/>
      <c r="S221" s="182" t="s">
        <v>6</v>
      </c>
      <c r="T221" s="183" t="s">
        <v>5</v>
      </c>
      <c r="U221" s="184" t="str">
        <f>IF(B221="","",(VLOOKUP(B221,生徒名簿表!B:D,3,0)))</f>
        <v/>
      </c>
    </row>
    <row r="222" spans="1:21" ht="23.4" customHeight="1" x14ac:dyDescent="0.45">
      <c r="A222" s="177"/>
      <c r="B222" s="178"/>
      <c r="D222" s="164">
        <v>307</v>
      </c>
      <c r="E222" s="165">
        <f t="shared" si="12"/>
        <v>0</v>
      </c>
      <c r="F222" s="454" t="str">
        <f>IF(A222="","",(VLOOKUP(A222,生徒名簿表!B:C,2,0)))</f>
        <v/>
      </c>
      <c r="G222" s="455"/>
      <c r="H222" s="456"/>
      <c r="I222" s="182" t="s">
        <v>6</v>
      </c>
      <c r="J222" s="183" t="s">
        <v>5</v>
      </c>
      <c r="K222" s="184" t="str">
        <f>IF(A222="","",(VLOOKUP(A222,生徒名簿表!B:D,3,0)))</f>
        <v/>
      </c>
      <c r="L222" s="185">
        <v>332</v>
      </c>
      <c r="M222" s="164">
        <f t="shared" si="13"/>
        <v>0</v>
      </c>
      <c r="N222" s="455" t="str">
        <f>IF(B222="","",(VLOOKUP(B222,生徒名簿表!B:C,2,0)))</f>
        <v/>
      </c>
      <c r="O222" s="455"/>
      <c r="P222" s="455"/>
      <c r="Q222" s="455"/>
      <c r="R222" s="456"/>
      <c r="S222" s="182" t="s">
        <v>6</v>
      </c>
      <c r="T222" s="183" t="s">
        <v>5</v>
      </c>
      <c r="U222" s="184" t="str">
        <f>IF(B222="","",(VLOOKUP(B222,生徒名簿表!B:D,3,0)))</f>
        <v/>
      </c>
    </row>
    <row r="223" spans="1:21" ht="23.4" customHeight="1" x14ac:dyDescent="0.45">
      <c r="A223" s="177"/>
      <c r="B223" s="178"/>
      <c r="D223" s="164">
        <v>308</v>
      </c>
      <c r="E223" s="165">
        <f t="shared" si="12"/>
        <v>0</v>
      </c>
      <c r="F223" s="454" t="str">
        <f>IF(A223="","",(VLOOKUP(A223,生徒名簿表!B:C,2,0)))</f>
        <v/>
      </c>
      <c r="G223" s="455"/>
      <c r="H223" s="456"/>
      <c r="I223" s="182" t="s">
        <v>6</v>
      </c>
      <c r="J223" s="183" t="s">
        <v>5</v>
      </c>
      <c r="K223" s="184" t="str">
        <f>IF(A223="","",(VLOOKUP(A223,生徒名簿表!B:D,3,0)))</f>
        <v/>
      </c>
      <c r="L223" s="185">
        <v>333</v>
      </c>
      <c r="M223" s="164">
        <f t="shared" si="13"/>
        <v>0</v>
      </c>
      <c r="N223" s="455" t="str">
        <f>IF(B223="","",(VLOOKUP(B223,生徒名簿表!B:C,2,0)))</f>
        <v/>
      </c>
      <c r="O223" s="455"/>
      <c r="P223" s="455"/>
      <c r="Q223" s="455"/>
      <c r="R223" s="456"/>
      <c r="S223" s="182" t="s">
        <v>6</v>
      </c>
      <c r="T223" s="183" t="s">
        <v>5</v>
      </c>
      <c r="U223" s="184" t="str">
        <f>IF(B223="","",(VLOOKUP(B223,生徒名簿表!B:D,3,0)))</f>
        <v/>
      </c>
    </row>
    <row r="224" spans="1:21" ht="23.4" customHeight="1" x14ac:dyDescent="0.45">
      <c r="A224" s="177"/>
      <c r="B224" s="178"/>
      <c r="D224" s="164">
        <v>309</v>
      </c>
      <c r="E224" s="165">
        <f t="shared" si="12"/>
        <v>0</v>
      </c>
      <c r="F224" s="454" t="str">
        <f>IF(A224="","",(VLOOKUP(A224,生徒名簿表!B:C,2,0)))</f>
        <v/>
      </c>
      <c r="G224" s="455"/>
      <c r="H224" s="456"/>
      <c r="I224" s="182" t="s">
        <v>6</v>
      </c>
      <c r="J224" s="183" t="s">
        <v>5</v>
      </c>
      <c r="K224" s="184" t="str">
        <f>IF(A224="","",(VLOOKUP(A224,生徒名簿表!B:D,3,0)))</f>
        <v/>
      </c>
      <c r="L224" s="185">
        <v>334</v>
      </c>
      <c r="M224" s="164">
        <f t="shared" si="13"/>
        <v>0</v>
      </c>
      <c r="N224" s="455" t="str">
        <f>IF(B224="","",(VLOOKUP(B224,生徒名簿表!B:C,2,0)))</f>
        <v/>
      </c>
      <c r="O224" s="455"/>
      <c r="P224" s="455"/>
      <c r="Q224" s="455"/>
      <c r="R224" s="456"/>
      <c r="S224" s="182" t="s">
        <v>6</v>
      </c>
      <c r="T224" s="183" t="s">
        <v>5</v>
      </c>
      <c r="U224" s="184" t="str">
        <f>IF(B224="","",(VLOOKUP(B224,生徒名簿表!B:D,3,0)))</f>
        <v/>
      </c>
    </row>
    <row r="225" spans="1:21" ht="23.4" customHeight="1" x14ac:dyDescent="0.45">
      <c r="A225" s="177"/>
      <c r="B225" s="178"/>
      <c r="D225" s="164">
        <v>310</v>
      </c>
      <c r="E225" s="165">
        <f t="shared" si="12"/>
        <v>0</v>
      </c>
      <c r="F225" s="454" t="str">
        <f>IF(A225="","",(VLOOKUP(A225,生徒名簿表!B:C,2,0)))</f>
        <v/>
      </c>
      <c r="G225" s="455"/>
      <c r="H225" s="456"/>
      <c r="I225" s="182" t="s">
        <v>6</v>
      </c>
      <c r="J225" s="183" t="s">
        <v>5</v>
      </c>
      <c r="K225" s="184" t="str">
        <f>IF(A225="","",(VLOOKUP(A225,生徒名簿表!B:D,3,0)))</f>
        <v/>
      </c>
      <c r="L225" s="185">
        <v>335</v>
      </c>
      <c r="M225" s="164">
        <f t="shared" si="13"/>
        <v>0</v>
      </c>
      <c r="N225" s="455" t="str">
        <f>IF(B225="","",(VLOOKUP(B225,生徒名簿表!B:C,2,0)))</f>
        <v/>
      </c>
      <c r="O225" s="455"/>
      <c r="P225" s="455"/>
      <c r="Q225" s="455"/>
      <c r="R225" s="456"/>
      <c r="S225" s="182" t="s">
        <v>6</v>
      </c>
      <c r="T225" s="183" t="s">
        <v>5</v>
      </c>
      <c r="U225" s="184" t="str">
        <f>IF(B225="","",(VLOOKUP(B225,生徒名簿表!B:D,3,0)))</f>
        <v/>
      </c>
    </row>
    <row r="226" spans="1:21" ht="23.4" customHeight="1" x14ac:dyDescent="0.45">
      <c r="A226" s="177"/>
      <c r="B226" s="178"/>
      <c r="D226" s="164">
        <v>311</v>
      </c>
      <c r="E226" s="165">
        <f t="shared" si="12"/>
        <v>0</v>
      </c>
      <c r="F226" s="454" t="str">
        <f>IF(A226="","",(VLOOKUP(A226,生徒名簿表!B:C,2,0)))</f>
        <v/>
      </c>
      <c r="G226" s="455"/>
      <c r="H226" s="456"/>
      <c r="I226" s="182" t="s">
        <v>6</v>
      </c>
      <c r="J226" s="183" t="s">
        <v>5</v>
      </c>
      <c r="K226" s="184" t="str">
        <f>IF(A226="","",(VLOOKUP(A226,生徒名簿表!B:D,3,0)))</f>
        <v/>
      </c>
      <c r="L226" s="185">
        <v>336</v>
      </c>
      <c r="M226" s="164">
        <f t="shared" si="13"/>
        <v>0</v>
      </c>
      <c r="N226" s="455" t="str">
        <f>IF(B226="","",(VLOOKUP(B226,生徒名簿表!B:C,2,0)))</f>
        <v/>
      </c>
      <c r="O226" s="455"/>
      <c r="P226" s="455"/>
      <c r="Q226" s="455"/>
      <c r="R226" s="456"/>
      <c r="S226" s="182" t="s">
        <v>6</v>
      </c>
      <c r="T226" s="183" t="s">
        <v>5</v>
      </c>
      <c r="U226" s="184" t="str">
        <f>IF(B226="","",(VLOOKUP(B226,生徒名簿表!B:D,3,0)))</f>
        <v/>
      </c>
    </row>
    <row r="227" spans="1:21" ht="23.4" customHeight="1" x14ac:dyDescent="0.45">
      <c r="A227" s="177"/>
      <c r="B227" s="178"/>
      <c r="D227" s="164">
        <v>312</v>
      </c>
      <c r="E227" s="165">
        <f t="shared" si="12"/>
        <v>0</v>
      </c>
      <c r="F227" s="454" t="str">
        <f>IF(A227="","",(VLOOKUP(A227,生徒名簿表!B:C,2,0)))</f>
        <v/>
      </c>
      <c r="G227" s="455"/>
      <c r="H227" s="456"/>
      <c r="I227" s="182" t="s">
        <v>6</v>
      </c>
      <c r="J227" s="183" t="s">
        <v>5</v>
      </c>
      <c r="K227" s="184" t="str">
        <f>IF(A227="","",(VLOOKUP(A227,生徒名簿表!B:D,3,0)))</f>
        <v/>
      </c>
      <c r="L227" s="185">
        <v>337</v>
      </c>
      <c r="M227" s="164">
        <f t="shared" si="13"/>
        <v>0</v>
      </c>
      <c r="N227" s="455" t="str">
        <f>IF(B227="","",(VLOOKUP(B227,生徒名簿表!B:C,2,0)))</f>
        <v/>
      </c>
      <c r="O227" s="455"/>
      <c r="P227" s="455"/>
      <c r="Q227" s="455"/>
      <c r="R227" s="456"/>
      <c r="S227" s="182" t="s">
        <v>6</v>
      </c>
      <c r="T227" s="183" t="s">
        <v>5</v>
      </c>
      <c r="U227" s="184" t="str">
        <f>IF(B227="","",(VLOOKUP(B227,生徒名簿表!B:D,3,0)))</f>
        <v/>
      </c>
    </row>
    <row r="228" spans="1:21" ht="23.4" customHeight="1" x14ac:dyDescent="0.45">
      <c r="A228" s="177"/>
      <c r="B228" s="178"/>
      <c r="D228" s="164">
        <v>313</v>
      </c>
      <c r="E228" s="165">
        <f t="shared" si="12"/>
        <v>0</v>
      </c>
      <c r="F228" s="454" t="str">
        <f>IF(A228="","",(VLOOKUP(A228,生徒名簿表!B:C,2,0)))</f>
        <v/>
      </c>
      <c r="G228" s="455"/>
      <c r="H228" s="456"/>
      <c r="I228" s="182" t="s">
        <v>6</v>
      </c>
      <c r="J228" s="183" t="s">
        <v>5</v>
      </c>
      <c r="K228" s="184" t="str">
        <f>IF(A228="","",(VLOOKUP(A228,生徒名簿表!B:D,3,0)))</f>
        <v/>
      </c>
      <c r="L228" s="185">
        <v>338</v>
      </c>
      <c r="M228" s="164">
        <f t="shared" si="13"/>
        <v>0</v>
      </c>
      <c r="N228" s="455" t="str">
        <f>IF(B228="","",(VLOOKUP(B228,生徒名簿表!B:C,2,0)))</f>
        <v/>
      </c>
      <c r="O228" s="455"/>
      <c r="P228" s="455"/>
      <c r="Q228" s="455"/>
      <c r="R228" s="456"/>
      <c r="S228" s="182" t="s">
        <v>6</v>
      </c>
      <c r="T228" s="183" t="s">
        <v>5</v>
      </c>
      <c r="U228" s="184" t="str">
        <f>IF(B228="","",(VLOOKUP(B228,生徒名簿表!B:D,3,0)))</f>
        <v/>
      </c>
    </row>
    <row r="229" spans="1:21" ht="23.4" customHeight="1" x14ac:dyDescent="0.45">
      <c r="A229" s="177"/>
      <c r="B229" s="178"/>
      <c r="D229" s="164">
        <v>314</v>
      </c>
      <c r="E229" s="165">
        <f t="shared" si="12"/>
        <v>0</v>
      </c>
      <c r="F229" s="454" t="str">
        <f>IF(A229="","",(VLOOKUP(A229,生徒名簿表!B:C,2,0)))</f>
        <v/>
      </c>
      <c r="G229" s="455"/>
      <c r="H229" s="456"/>
      <c r="I229" s="182" t="s">
        <v>6</v>
      </c>
      <c r="J229" s="183" t="s">
        <v>5</v>
      </c>
      <c r="K229" s="184" t="str">
        <f>IF(A229="","",(VLOOKUP(A229,生徒名簿表!B:D,3,0)))</f>
        <v/>
      </c>
      <c r="L229" s="185">
        <v>339</v>
      </c>
      <c r="M229" s="164">
        <f t="shared" si="13"/>
        <v>0</v>
      </c>
      <c r="N229" s="455" t="str">
        <f>IF(B229="","",(VLOOKUP(B229,生徒名簿表!B:C,2,0)))</f>
        <v/>
      </c>
      <c r="O229" s="455"/>
      <c r="P229" s="455"/>
      <c r="Q229" s="455"/>
      <c r="R229" s="456"/>
      <c r="S229" s="182" t="s">
        <v>6</v>
      </c>
      <c r="T229" s="183" t="s">
        <v>5</v>
      </c>
      <c r="U229" s="184" t="str">
        <f>IF(B229="","",(VLOOKUP(B229,生徒名簿表!B:D,3,0)))</f>
        <v/>
      </c>
    </row>
    <row r="230" spans="1:21" ht="23.4" customHeight="1" x14ac:dyDescent="0.45">
      <c r="A230" s="177"/>
      <c r="B230" s="178"/>
      <c r="D230" s="164">
        <v>315</v>
      </c>
      <c r="E230" s="165">
        <f t="shared" si="12"/>
        <v>0</v>
      </c>
      <c r="F230" s="454" t="str">
        <f>IF(A230="","",(VLOOKUP(A230,生徒名簿表!B:C,2,0)))</f>
        <v/>
      </c>
      <c r="G230" s="455"/>
      <c r="H230" s="456"/>
      <c r="I230" s="182" t="s">
        <v>6</v>
      </c>
      <c r="J230" s="183" t="s">
        <v>5</v>
      </c>
      <c r="K230" s="184" t="str">
        <f>IF(A230="","",(VLOOKUP(A230,生徒名簿表!B:D,3,0)))</f>
        <v/>
      </c>
      <c r="L230" s="185">
        <v>340</v>
      </c>
      <c r="M230" s="164">
        <f t="shared" si="13"/>
        <v>0</v>
      </c>
      <c r="N230" s="455" t="str">
        <f>IF(B230="","",(VLOOKUP(B230,生徒名簿表!B:C,2,0)))</f>
        <v/>
      </c>
      <c r="O230" s="455"/>
      <c r="P230" s="455"/>
      <c r="Q230" s="455"/>
      <c r="R230" s="456"/>
      <c r="S230" s="182" t="s">
        <v>6</v>
      </c>
      <c r="T230" s="183" t="s">
        <v>5</v>
      </c>
      <c r="U230" s="184" t="str">
        <f>IF(B230="","",(VLOOKUP(B230,生徒名簿表!B:D,3,0)))</f>
        <v/>
      </c>
    </row>
    <row r="231" spans="1:21" ht="23.4" customHeight="1" x14ac:dyDescent="0.45">
      <c r="A231" s="177"/>
      <c r="B231" s="178"/>
      <c r="D231" s="164">
        <v>316</v>
      </c>
      <c r="E231" s="165">
        <f t="shared" si="12"/>
        <v>0</v>
      </c>
      <c r="F231" s="454" t="str">
        <f>IF(A231="","",(VLOOKUP(A231,生徒名簿表!B:C,2,0)))</f>
        <v/>
      </c>
      <c r="G231" s="455"/>
      <c r="H231" s="456"/>
      <c r="I231" s="182" t="s">
        <v>6</v>
      </c>
      <c r="J231" s="183" t="s">
        <v>5</v>
      </c>
      <c r="K231" s="184" t="str">
        <f>IF(A231="","",(VLOOKUP(A231,生徒名簿表!B:D,3,0)))</f>
        <v/>
      </c>
      <c r="L231" s="185">
        <v>341</v>
      </c>
      <c r="M231" s="164">
        <f t="shared" si="13"/>
        <v>0</v>
      </c>
      <c r="N231" s="455" t="str">
        <f>IF(B231="","",(VLOOKUP(B231,生徒名簿表!B:C,2,0)))</f>
        <v/>
      </c>
      <c r="O231" s="455"/>
      <c r="P231" s="455"/>
      <c r="Q231" s="455"/>
      <c r="R231" s="456"/>
      <c r="S231" s="182" t="s">
        <v>6</v>
      </c>
      <c r="T231" s="183" t="s">
        <v>5</v>
      </c>
      <c r="U231" s="184" t="str">
        <f>IF(B231="","",(VLOOKUP(B231,生徒名簿表!B:D,3,0)))</f>
        <v/>
      </c>
    </row>
    <row r="232" spans="1:21" ht="23.4" customHeight="1" x14ac:dyDescent="0.45">
      <c r="A232" s="177"/>
      <c r="B232" s="178"/>
      <c r="D232" s="164">
        <v>317</v>
      </c>
      <c r="E232" s="165">
        <f t="shared" si="12"/>
        <v>0</v>
      </c>
      <c r="F232" s="454" t="str">
        <f>IF(A232="","",(VLOOKUP(A232,生徒名簿表!B:C,2,0)))</f>
        <v/>
      </c>
      <c r="G232" s="455"/>
      <c r="H232" s="456"/>
      <c r="I232" s="182" t="s">
        <v>6</v>
      </c>
      <c r="J232" s="183" t="s">
        <v>5</v>
      </c>
      <c r="K232" s="184" t="str">
        <f>IF(A232="","",(VLOOKUP(A232,生徒名簿表!B:D,3,0)))</f>
        <v/>
      </c>
      <c r="L232" s="185">
        <v>342</v>
      </c>
      <c r="M232" s="164">
        <f t="shared" si="13"/>
        <v>0</v>
      </c>
      <c r="N232" s="455" t="str">
        <f>IF(B232="","",(VLOOKUP(B232,生徒名簿表!B:C,2,0)))</f>
        <v/>
      </c>
      <c r="O232" s="455"/>
      <c r="P232" s="455"/>
      <c r="Q232" s="455"/>
      <c r="R232" s="456"/>
      <c r="S232" s="182" t="s">
        <v>6</v>
      </c>
      <c r="T232" s="183" t="s">
        <v>5</v>
      </c>
      <c r="U232" s="184" t="str">
        <f>IF(B232="","",(VLOOKUP(B232,生徒名簿表!B:D,3,0)))</f>
        <v/>
      </c>
    </row>
    <row r="233" spans="1:21" ht="23.4" customHeight="1" x14ac:dyDescent="0.45">
      <c r="A233" s="177"/>
      <c r="B233" s="178"/>
      <c r="D233" s="164">
        <v>318</v>
      </c>
      <c r="E233" s="165">
        <f t="shared" si="12"/>
        <v>0</v>
      </c>
      <c r="F233" s="454" t="str">
        <f>IF(A233="","",(VLOOKUP(A233,生徒名簿表!B:C,2,0)))</f>
        <v/>
      </c>
      <c r="G233" s="455"/>
      <c r="H233" s="456"/>
      <c r="I233" s="182" t="s">
        <v>6</v>
      </c>
      <c r="J233" s="183" t="s">
        <v>5</v>
      </c>
      <c r="K233" s="184" t="str">
        <f>IF(A233="","",(VLOOKUP(A233,生徒名簿表!B:D,3,0)))</f>
        <v/>
      </c>
      <c r="L233" s="185">
        <v>343</v>
      </c>
      <c r="M233" s="164">
        <f t="shared" si="13"/>
        <v>0</v>
      </c>
      <c r="N233" s="455" t="str">
        <f>IF(B233="","",(VLOOKUP(B233,生徒名簿表!B:C,2,0)))</f>
        <v/>
      </c>
      <c r="O233" s="455"/>
      <c r="P233" s="455"/>
      <c r="Q233" s="455"/>
      <c r="R233" s="456"/>
      <c r="S233" s="182" t="s">
        <v>6</v>
      </c>
      <c r="T233" s="183" t="s">
        <v>5</v>
      </c>
      <c r="U233" s="184" t="str">
        <f>IF(B233="","",(VLOOKUP(B233,生徒名簿表!B:D,3,0)))</f>
        <v/>
      </c>
    </row>
    <row r="234" spans="1:21" ht="23.4" customHeight="1" x14ac:dyDescent="0.45">
      <c r="A234" s="177"/>
      <c r="B234" s="178"/>
      <c r="D234" s="164">
        <v>319</v>
      </c>
      <c r="E234" s="165">
        <f t="shared" si="12"/>
        <v>0</v>
      </c>
      <c r="F234" s="454" t="str">
        <f>IF(A234="","",(VLOOKUP(A234,生徒名簿表!B:C,2,0)))</f>
        <v/>
      </c>
      <c r="G234" s="455"/>
      <c r="H234" s="456"/>
      <c r="I234" s="182" t="s">
        <v>6</v>
      </c>
      <c r="J234" s="183" t="s">
        <v>5</v>
      </c>
      <c r="K234" s="184" t="str">
        <f>IF(A234="","",(VLOOKUP(A234,生徒名簿表!B:D,3,0)))</f>
        <v/>
      </c>
      <c r="L234" s="185">
        <v>344</v>
      </c>
      <c r="M234" s="164">
        <f t="shared" si="13"/>
        <v>0</v>
      </c>
      <c r="N234" s="455" t="str">
        <f>IF(B234="","",(VLOOKUP(B234,生徒名簿表!B:C,2,0)))</f>
        <v/>
      </c>
      <c r="O234" s="455"/>
      <c r="P234" s="455"/>
      <c r="Q234" s="455"/>
      <c r="R234" s="456"/>
      <c r="S234" s="182" t="s">
        <v>6</v>
      </c>
      <c r="T234" s="183" t="s">
        <v>5</v>
      </c>
      <c r="U234" s="184" t="str">
        <f>IF(B234="","",(VLOOKUP(B234,生徒名簿表!B:D,3,0)))</f>
        <v/>
      </c>
    </row>
    <row r="235" spans="1:21" ht="23.4" customHeight="1" x14ac:dyDescent="0.45">
      <c r="A235" s="177"/>
      <c r="B235" s="178"/>
      <c r="D235" s="164">
        <v>320</v>
      </c>
      <c r="E235" s="165">
        <f t="shared" si="12"/>
        <v>0</v>
      </c>
      <c r="F235" s="454" t="str">
        <f>IF(A235="","",(VLOOKUP(A235,生徒名簿表!B:C,2,0)))</f>
        <v/>
      </c>
      <c r="G235" s="455"/>
      <c r="H235" s="456"/>
      <c r="I235" s="182" t="s">
        <v>6</v>
      </c>
      <c r="J235" s="183" t="s">
        <v>5</v>
      </c>
      <c r="K235" s="184" t="str">
        <f>IF(A235="","",(VLOOKUP(A235,生徒名簿表!B:D,3,0)))</f>
        <v/>
      </c>
      <c r="L235" s="185">
        <v>345</v>
      </c>
      <c r="M235" s="164">
        <f t="shared" si="13"/>
        <v>0</v>
      </c>
      <c r="N235" s="455" t="str">
        <f>IF(B235="","",(VLOOKUP(B235,生徒名簿表!B:C,2,0)))</f>
        <v/>
      </c>
      <c r="O235" s="455"/>
      <c r="P235" s="455"/>
      <c r="Q235" s="455"/>
      <c r="R235" s="456"/>
      <c r="S235" s="182" t="s">
        <v>6</v>
      </c>
      <c r="T235" s="183" t="s">
        <v>5</v>
      </c>
      <c r="U235" s="184" t="str">
        <f>IF(B235="","",(VLOOKUP(B235,生徒名簿表!B:D,3,0)))</f>
        <v/>
      </c>
    </row>
    <row r="236" spans="1:21" ht="23.4" customHeight="1" x14ac:dyDescent="0.45">
      <c r="A236" s="177"/>
      <c r="B236" s="178"/>
      <c r="D236" s="164">
        <v>321</v>
      </c>
      <c r="E236" s="165">
        <f t="shared" si="12"/>
        <v>0</v>
      </c>
      <c r="F236" s="454" t="str">
        <f>IF(A236="","",(VLOOKUP(A236,生徒名簿表!B:C,2,0)))</f>
        <v/>
      </c>
      <c r="G236" s="455"/>
      <c r="H236" s="456"/>
      <c r="I236" s="182" t="s">
        <v>6</v>
      </c>
      <c r="J236" s="183" t="s">
        <v>5</v>
      </c>
      <c r="K236" s="184" t="str">
        <f>IF(A236="","",(VLOOKUP(A236,生徒名簿表!B:D,3,0)))</f>
        <v/>
      </c>
      <c r="L236" s="185">
        <v>346</v>
      </c>
      <c r="M236" s="164">
        <f t="shared" si="13"/>
        <v>0</v>
      </c>
      <c r="N236" s="455" t="str">
        <f>IF(B236="","",(VLOOKUP(B236,生徒名簿表!B:C,2,0)))</f>
        <v/>
      </c>
      <c r="O236" s="455"/>
      <c r="P236" s="455"/>
      <c r="Q236" s="455"/>
      <c r="R236" s="456"/>
      <c r="S236" s="182" t="s">
        <v>6</v>
      </c>
      <c r="T236" s="183" t="s">
        <v>5</v>
      </c>
      <c r="U236" s="184" t="str">
        <f>IF(B236="","",(VLOOKUP(B236,生徒名簿表!B:D,3,0)))</f>
        <v/>
      </c>
    </row>
    <row r="237" spans="1:21" ht="23.4" customHeight="1" x14ac:dyDescent="0.45">
      <c r="A237" s="177"/>
      <c r="B237" s="178"/>
      <c r="D237" s="164">
        <v>322</v>
      </c>
      <c r="E237" s="165">
        <f t="shared" si="12"/>
        <v>0</v>
      </c>
      <c r="F237" s="454" t="str">
        <f>IF(A237="","",(VLOOKUP(A237,生徒名簿表!B:C,2,0)))</f>
        <v/>
      </c>
      <c r="G237" s="455"/>
      <c r="H237" s="456"/>
      <c r="I237" s="182" t="s">
        <v>6</v>
      </c>
      <c r="J237" s="183" t="s">
        <v>5</v>
      </c>
      <c r="K237" s="184" t="str">
        <f>IF(A237="","",(VLOOKUP(A237,生徒名簿表!B:D,3,0)))</f>
        <v/>
      </c>
      <c r="L237" s="185">
        <v>347</v>
      </c>
      <c r="M237" s="164">
        <f t="shared" si="13"/>
        <v>0</v>
      </c>
      <c r="N237" s="455" t="str">
        <f>IF(B237="","",(VLOOKUP(B237,生徒名簿表!B:C,2,0)))</f>
        <v/>
      </c>
      <c r="O237" s="455"/>
      <c r="P237" s="455"/>
      <c r="Q237" s="455"/>
      <c r="R237" s="456"/>
      <c r="S237" s="182" t="s">
        <v>6</v>
      </c>
      <c r="T237" s="183" t="s">
        <v>5</v>
      </c>
      <c r="U237" s="184" t="str">
        <f>IF(B237="","",(VLOOKUP(B237,生徒名簿表!B:D,3,0)))</f>
        <v/>
      </c>
    </row>
    <row r="238" spans="1:21" ht="23.4" customHeight="1" x14ac:dyDescent="0.45">
      <c r="A238" s="177"/>
      <c r="B238" s="178"/>
      <c r="D238" s="164">
        <v>323</v>
      </c>
      <c r="E238" s="165">
        <f t="shared" si="12"/>
        <v>0</v>
      </c>
      <c r="F238" s="454" t="str">
        <f>IF(A238="","",(VLOOKUP(A238,生徒名簿表!B:C,2,0)))</f>
        <v/>
      </c>
      <c r="G238" s="455"/>
      <c r="H238" s="456"/>
      <c r="I238" s="182" t="s">
        <v>6</v>
      </c>
      <c r="J238" s="183" t="s">
        <v>5</v>
      </c>
      <c r="K238" s="184" t="str">
        <f>IF(A238="","",(VLOOKUP(A238,生徒名簿表!B:D,3,0)))</f>
        <v/>
      </c>
      <c r="L238" s="185">
        <v>348</v>
      </c>
      <c r="M238" s="164">
        <f t="shared" si="13"/>
        <v>0</v>
      </c>
      <c r="N238" s="455" t="str">
        <f>IF(B238="","",(VLOOKUP(B238,生徒名簿表!B:C,2,0)))</f>
        <v/>
      </c>
      <c r="O238" s="455"/>
      <c r="P238" s="455"/>
      <c r="Q238" s="455"/>
      <c r="R238" s="456"/>
      <c r="S238" s="182" t="s">
        <v>6</v>
      </c>
      <c r="T238" s="183" t="s">
        <v>5</v>
      </c>
      <c r="U238" s="184" t="str">
        <f>IF(B238="","",(VLOOKUP(B238,生徒名簿表!B:D,3,0)))</f>
        <v/>
      </c>
    </row>
    <row r="239" spans="1:21" ht="23.4" customHeight="1" x14ac:dyDescent="0.45">
      <c r="A239" s="177"/>
      <c r="B239" s="178"/>
      <c r="D239" s="164">
        <v>324</v>
      </c>
      <c r="E239" s="165">
        <f t="shared" si="12"/>
        <v>0</v>
      </c>
      <c r="F239" s="454" t="str">
        <f>IF(A239="","",(VLOOKUP(A239,生徒名簿表!B:C,2,0)))</f>
        <v/>
      </c>
      <c r="G239" s="455"/>
      <c r="H239" s="456"/>
      <c r="I239" s="182" t="s">
        <v>6</v>
      </c>
      <c r="J239" s="183" t="s">
        <v>5</v>
      </c>
      <c r="K239" s="184" t="str">
        <f>IF(A239="","",(VLOOKUP(A239,生徒名簿表!B:D,3,0)))</f>
        <v/>
      </c>
      <c r="L239" s="185">
        <v>349</v>
      </c>
      <c r="M239" s="164">
        <f t="shared" si="13"/>
        <v>0</v>
      </c>
      <c r="N239" s="455" t="str">
        <f>IF(B239="","",(VLOOKUP(B239,生徒名簿表!B:C,2,0)))</f>
        <v/>
      </c>
      <c r="O239" s="455"/>
      <c r="P239" s="455"/>
      <c r="Q239" s="455"/>
      <c r="R239" s="456"/>
      <c r="S239" s="182" t="s">
        <v>6</v>
      </c>
      <c r="T239" s="183" t="s">
        <v>5</v>
      </c>
      <c r="U239" s="184" t="str">
        <f>IF(B239="","",(VLOOKUP(B239,生徒名簿表!B:D,3,0)))</f>
        <v/>
      </c>
    </row>
    <row r="240" spans="1:21" ht="23.4" customHeight="1" x14ac:dyDescent="0.45">
      <c r="A240" s="177"/>
      <c r="B240" s="178"/>
      <c r="D240" s="164">
        <v>325</v>
      </c>
      <c r="E240" s="165">
        <f t="shared" si="12"/>
        <v>0</v>
      </c>
      <c r="F240" s="454" t="str">
        <f>IF(A240="","",(VLOOKUP(A240,生徒名簿表!B:C,2,0)))</f>
        <v/>
      </c>
      <c r="G240" s="455"/>
      <c r="H240" s="456"/>
      <c r="I240" s="182" t="s">
        <v>6</v>
      </c>
      <c r="J240" s="183" t="s">
        <v>5</v>
      </c>
      <c r="K240" s="184" t="str">
        <f>IF(A240="","",(VLOOKUP(A240,生徒名簿表!B:D,3,0)))</f>
        <v/>
      </c>
      <c r="L240" s="185">
        <v>350</v>
      </c>
      <c r="M240" s="164">
        <f t="shared" si="13"/>
        <v>0</v>
      </c>
      <c r="N240" s="455" t="str">
        <f>IF(B240="","",(VLOOKUP(B240,生徒名簿表!B:C,2,0)))</f>
        <v/>
      </c>
      <c r="O240" s="455"/>
      <c r="P240" s="455"/>
      <c r="Q240" s="455"/>
      <c r="R240" s="456"/>
      <c r="S240" s="182" t="s">
        <v>6</v>
      </c>
      <c r="T240" s="183" t="s">
        <v>5</v>
      </c>
      <c r="U240" s="184" t="str">
        <f>IF(B240="","",(VLOOKUP(B240,生徒名簿表!B:D,3,0)))</f>
        <v/>
      </c>
    </row>
    <row r="241" spans="1:21" ht="4.5" customHeight="1" x14ac:dyDescent="0.45"/>
    <row r="242" spans="1:21" ht="27" customHeight="1" x14ac:dyDescent="0.45">
      <c r="D242" s="446" t="s">
        <v>3</v>
      </c>
      <c r="E242" s="451"/>
      <c r="F242" s="451"/>
      <c r="G242" s="451"/>
      <c r="H242" s="447"/>
      <c r="I242" s="446" t="s">
        <v>733</v>
      </c>
      <c r="J242" s="451"/>
      <c r="K242" s="451"/>
      <c r="L242" s="447"/>
      <c r="M242" s="446" t="s">
        <v>732</v>
      </c>
      <c r="N242" s="451"/>
      <c r="O242" s="451"/>
      <c r="P242" s="451"/>
      <c r="Q242" s="447"/>
      <c r="R242" s="432" t="s">
        <v>731</v>
      </c>
      <c r="S242" s="432"/>
      <c r="T242" s="432"/>
      <c r="U242" s="432"/>
    </row>
    <row r="243" spans="1:21" ht="3.75" customHeight="1" thickBot="1" x14ac:dyDescent="0.5">
      <c r="K243" s="466"/>
      <c r="L243" s="466"/>
      <c r="M243" s="155"/>
    </row>
    <row r="244" spans="1:21" ht="15" customHeight="1" x14ac:dyDescent="0.45">
      <c r="D244" s="467" t="s">
        <v>668</v>
      </c>
      <c r="E244" s="467"/>
      <c r="F244" s="468"/>
      <c r="G244" s="468"/>
      <c r="H244" s="468"/>
      <c r="I244" s="468"/>
      <c r="J244" s="468"/>
      <c r="K244" s="469"/>
      <c r="L244" s="470" t="s">
        <v>0</v>
      </c>
      <c r="M244" s="471"/>
      <c r="N244" s="472"/>
      <c r="O244" s="476">
        <f>O34</f>
        <v>0</v>
      </c>
      <c r="P244" s="477"/>
      <c r="Q244" s="477"/>
      <c r="R244" s="477"/>
      <c r="S244" s="477"/>
      <c r="T244" s="477"/>
      <c r="U244" s="478"/>
    </row>
    <row r="245" spans="1:21" ht="15" customHeight="1" thickBot="1" x14ac:dyDescent="0.5">
      <c r="D245" s="468"/>
      <c r="E245" s="468"/>
      <c r="F245" s="468"/>
      <c r="G245" s="468"/>
      <c r="H245" s="468"/>
      <c r="I245" s="468"/>
      <c r="J245" s="468"/>
      <c r="K245" s="469"/>
      <c r="L245" s="473"/>
      <c r="M245" s="474"/>
      <c r="N245" s="475"/>
      <c r="O245" s="479"/>
      <c r="P245" s="480"/>
      <c r="Q245" s="480"/>
      <c r="R245" s="480"/>
      <c r="S245" s="480"/>
      <c r="T245" s="480"/>
      <c r="U245" s="481"/>
    </row>
    <row r="246" spans="1:21" ht="27.75" customHeight="1" x14ac:dyDescent="0.45">
      <c r="D246" s="453" t="s">
        <v>666</v>
      </c>
      <c r="E246" s="453"/>
      <c r="F246" s="453"/>
      <c r="G246" s="453"/>
      <c r="H246" s="453"/>
      <c r="I246" s="453"/>
      <c r="J246" s="453"/>
      <c r="K246" s="453"/>
      <c r="L246" s="453"/>
      <c r="M246" s="453"/>
      <c r="N246" s="453"/>
      <c r="O246" s="453"/>
      <c r="P246" s="432" t="s">
        <v>667</v>
      </c>
      <c r="Q246" s="432"/>
      <c r="R246" s="433" t="e">
        <f>VLOOKUP(I247,学校番号一覧!A:E,5,0)</f>
        <v>#N/A</v>
      </c>
      <c r="S246" s="433"/>
      <c r="T246" s="433"/>
      <c r="U246" s="433"/>
    </row>
    <row r="247" spans="1:21" ht="30" customHeight="1" x14ac:dyDescent="0.45">
      <c r="D247" s="446" t="s">
        <v>15</v>
      </c>
      <c r="E247" s="447"/>
      <c r="F247" s="461" t="s">
        <v>604</v>
      </c>
      <c r="G247" s="461"/>
      <c r="H247" s="164" t="s">
        <v>25</v>
      </c>
      <c r="I247" s="482">
        <f>I2</f>
        <v>0</v>
      </c>
      <c r="J247" s="483"/>
      <c r="K247" s="446" t="s">
        <v>24</v>
      </c>
      <c r="L247" s="447"/>
      <c r="M247" s="448"/>
      <c r="N247" s="449"/>
      <c r="O247" s="450"/>
      <c r="P247" s="464" t="s">
        <v>14</v>
      </c>
      <c r="Q247" s="465"/>
      <c r="R247" s="166"/>
      <c r="S247" s="167" t="s">
        <v>13</v>
      </c>
      <c r="T247" s="168"/>
      <c r="U247" s="169" t="s">
        <v>12</v>
      </c>
    </row>
    <row r="248" spans="1:21" ht="30" customHeight="1" x14ac:dyDescent="0.45">
      <c r="D248" s="446" t="s">
        <v>11</v>
      </c>
      <c r="E248" s="447"/>
      <c r="F248" s="457" t="str">
        <f>IF(I2="","",(VLOOKUP(I2,学校番号一覧!A:C,3,0)))</f>
        <v/>
      </c>
      <c r="G248" s="457"/>
      <c r="H248" s="164" t="s">
        <v>585</v>
      </c>
      <c r="I248" s="454" t="str">
        <f>IF(I2="","",(VLOOKUP(I2,学校番号一覧!A:C,2,0)))</f>
        <v/>
      </c>
      <c r="J248" s="455"/>
      <c r="K248" s="455"/>
      <c r="L248" s="455"/>
      <c r="M248" s="455"/>
      <c r="N248" s="455"/>
      <c r="O248" s="456"/>
      <c r="P248" s="458" t="s">
        <v>10</v>
      </c>
      <c r="Q248" s="458"/>
      <c r="R248" s="459"/>
      <c r="S248" s="459"/>
      <c r="T248" s="459"/>
      <c r="U248" s="459"/>
    </row>
    <row r="249" spans="1:21" ht="3.75" customHeight="1" x14ac:dyDescent="0.45">
      <c r="D249" s="172"/>
      <c r="E249" s="172"/>
      <c r="F249" s="172"/>
      <c r="G249" s="172"/>
      <c r="H249" s="173"/>
      <c r="I249" s="173"/>
      <c r="J249" s="173"/>
      <c r="K249" s="173"/>
      <c r="L249" s="173"/>
      <c r="M249" s="174"/>
      <c r="N249" s="175"/>
      <c r="O249" s="155"/>
      <c r="P249" s="155"/>
      <c r="Q249" s="176"/>
      <c r="R249" s="176"/>
      <c r="S249" s="176"/>
      <c r="T249" s="176"/>
      <c r="U249" s="176"/>
    </row>
    <row r="250" spans="1:21" ht="21.9" customHeight="1" x14ac:dyDescent="0.45">
      <c r="A250" s="177" t="s">
        <v>626</v>
      </c>
      <c r="B250" s="178" t="s">
        <v>626</v>
      </c>
      <c r="D250" s="179" t="s">
        <v>643</v>
      </c>
      <c r="E250" s="180" t="s">
        <v>644</v>
      </c>
      <c r="F250" s="446" t="s">
        <v>8</v>
      </c>
      <c r="G250" s="451"/>
      <c r="H250" s="447"/>
      <c r="I250" s="446" t="s">
        <v>7</v>
      </c>
      <c r="J250" s="451"/>
      <c r="K250" s="460"/>
      <c r="L250" s="179" t="s">
        <v>643</v>
      </c>
      <c r="M250" s="186" t="s">
        <v>644</v>
      </c>
      <c r="N250" s="451" t="s">
        <v>8</v>
      </c>
      <c r="O250" s="451"/>
      <c r="P250" s="451"/>
      <c r="Q250" s="451"/>
      <c r="R250" s="447"/>
      <c r="S250" s="446" t="s">
        <v>7</v>
      </c>
      <c r="T250" s="451"/>
      <c r="U250" s="447"/>
    </row>
    <row r="251" spans="1:21" ht="23.4" customHeight="1" x14ac:dyDescent="0.45">
      <c r="A251" s="177"/>
      <c r="B251" s="178"/>
      <c r="D251" s="164">
        <v>351</v>
      </c>
      <c r="E251" s="165">
        <f t="shared" ref="E251:E275" si="14">A251</f>
        <v>0</v>
      </c>
      <c r="F251" s="454" t="str">
        <f>IF(A251="","",(VLOOKUP(A251,生徒名簿表!B:C,2,0)))</f>
        <v/>
      </c>
      <c r="G251" s="455"/>
      <c r="H251" s="456"/>
      <c r="I251" s="182" t="s">
        <v>6</v>
      </c>
      <c r="J251" s="183" t="s">
        <v>5</v>
      </c>
      <c r="K251" s="184" t="str">
        <f>IF(A251="","",(VLOOKUP(A251,生徒名簿表!B:D,3,0)))</f>
        <v/>
      </c>
      <c r="L251" s="185">
        <v>376</v>
      </c>
      <c r="M251" s="164">
        <f>E251</f>
        <v>0</v>
      </c>
      <c r="N251" s="455" t="str">
        <f>IF(B251="","",(VLOOKUP(B251,生徒名簿表!B:C,2,0)))</f>
        <v/>
      </c>
      <c r="O251" s="455"/>
      <c r="P251" s="455"/>
      <c r="Q251" s="455"/>
      <c r="R251" s="456"/>
      <c r="S251" s="182" t="s">
        <v>6</v>
      </c>
      <c r="T251" s="183" t="s">
        <v>5</v>
      </c>
      <c r="U251" s="184" t="str">
        <f>IF(B251="","",(VLOOKUP(B251,生徒名簿表!B:D,3,0)))</f>
        <v/>
      </c>
    </row>
    <row r="252" spans="1:21" ht="23.4" customHeight="1" x14ac:dyDescent="0.45">
      <c r="A252" s="177"/>
      <c r="B252" s="178"/>
      <c r="D252" s="164">
        <v>352</v>
      </c>
      <c r="E252" s="165">
        <f t="shared" si="14"/>
        <v>0</v>
      </c>
      <c r="F252" s="454" t="str">
        <f>IF(A252="","",(VLOOKUP(A252,生徒名簿表!B:C,2,0)))</f>
        <v/>
      </c>
      <c r="G252" s="455"/>
      <c r="H252" s="456"/>
      <c r="I252" s="182" t="s">
        <v>6</v>
      </c>
      <c r="J252" s="183" t="s">
        <v>5</v>
      </c>
      <c r="K252" s="184" t="str">
        <f>IF(A252="","",(VLOOKUP(A252,生徒名簿表!B:D,3,0)))</f>
        <v/>
      </c>
      <c r="L252" s="185">
        <v>377</v>
      </c>
      <c r="M252" s="164">
        <f t="shared" ref="M252:M275" si="15">E252</f>
        <v>0</v>
      </c>
      <c r="N252" s="455" t="str">
        <f>IF(B252="","",(VLOOKUP(B252,生徒名簿表!B:C,2,0)))</f>
        <v/>
      </c>
      <c r="O252" s="455"/>
      <c r="P252" s="455"/>
      <c r="Q252" s="455"/>
      <c r="R252" s="456"/>
      <c r="S252" s="182" t="s">
        <v>6</v>
      </c>
      <c r="T252" s="183" t="s">
        <v>5</v>
      </c>
      <c r="U252" s="184" t="str">
        <f>IF(B252="","",(VLOOKUP(B252,生徒名簿表!B:D,3,0)))</f>
        <v/>
      </c>
    </row>
    <row r="253" spans="1:21" ht="23.4" customHeight="1" x14ac:dyDescent="0.45">
      <c r="A253" s="177"/>
      <c r="B253" s="178"/>
      <c r="D253" s="164">
        <v>353</v>
      </c>
      <c r="E253" s="165">
        <f t="shared" si="14"/>
        <v>0</v>
      </c>
      <c r="F253" s="454" t="str">
        <f>IF(A253="","",(VLOOKUP(A253,生徒名簿表!B:C,2,0)))</f>
        <v/>
      </c>
      <c r="G253" s="455"/>
      <c r="H253" s="456"/>
      <c r="I253" s="182" t="s">
        <v>6</v>
      </c>
      <c r="J253" s="183" t="s">
        <v>5</v>
      </c>
      <c r="K253" s="184" t="str">
        <f>IF(A253="","",(VLOOKUP(A253,生徒名簿表!B:D,3,0)))</f>
        <v/>
      </c>
      <c r="L253" s="185">
        <v>378</v>
      </c>
      <c r="M253" s="164">
        <f t="shared" si="15"/>
        <v>0</v>
      </c>
      <c r="N253" s="455" t="str">
        <f>IF(B253="","",(VLOOKUP(B253,生徒名簿表!B:C,2,0)))</f>
        <v/>
      </c>
      <c r="O253" s="455"/>
      <c r="P253" s="455"/>
      <c r="Q253" s="455"/>
      <c r="R253" s="456"/>
      <c r="S253" s="182" t="s">
        <v>6</v>
      </c>
      <c r="T253" s="183" t="s">
        <v>5</v>
      </c>
      <c r="U253" s="184" t="str">
        <f>IF(B253="","",(VLOOKUP(B253,生徒名簿表!B:D,3,0)))</f>
        <v/>
      </c>
    </row>
    <row r="254" spans="1:21" ht="23.4" customHeight="1" x14ac:dyDescent="0.45">
      <c r="A254" s="177"/>
      <c r="B254" s="178"/>
      <c r="D254" s="164">
        <v>354</v>
      </c>
      <c r="E254" s="165">
        <f t="shared" si="14"/>
        <v>0</v>
      </c>
      <c r="F254" s="454" t="str">
        <f>IF(A254="","",(VLOOKUP(A254,生徒名簿表!B:C,2,0)))</f>
        <v/>
      </c>
      <c r="G254" s="455"/>
      <c r="H254" s="456"/>
      <c r="I254" s="182" t="s">
        <v>6</v>
      </c>
      <c r="J254" s="183" t="s">
        <v>5</v>
      </c>
      <c r="K254" s="184" t="str">
        <f>IF(A254="","",(VLOOKUP(A254,生徒名簿表!B:D,3,0)))</f>
        <v/>
      </c>
      <c r="L254" s="185">
        <v>379</v>
      </c>
      <c r="M254" s="164">
        <f t="shared" si="15"/>
        <v>0</v>
      </c>
      <c r="N254" s="455" t="str">
        <f>IF(B254="","",(VLOOKUP(B254,生徒名簿表!B:C,2,0)))</f>
        <v/>
      </c>
      <c r="O254" s="455"/>
      <c r="P254" s="455"/>
      <c r="Q254" s="455"/>
      <c r="R254" s="456"/>
      <c r="S254" s="182" t="s">
        <v>6</v>
      </c>
      <c r="T254" s="183" t="s">
        <v>5</v>
      </c>
      <c r="U254" s="184" t="str">
        <f>IF(B254="","",(VLOOKUP(B254,生徒名簿表!B:D,3,0)))</f>
        <v/>
      </c>
    </row>
    <row r="255" spans="1:21" ht="23.4" customHeight="1" x14ac:dyDescent="0.45">
      <c r="A255" s="177"/>
      <c r="B255" s="178"/>
      <c r="D255" s="164">
        <v>355</v>
      </c>
      <c r="E255" s="165">
        <f t="shared" si="14"/>
        <v>0</v>
      </c>
      <c r="F255" s="454" t="str">
        <f>IF(A255="","",(VLOOKUP(A255,生徒名簿表!B:C,2,0)))</f>
        <v/>
      </c>
      <c r="G255" s="455"/>
      <c r="H255" s="456"/>
      <c r="I255" s="182" t="s">
        <v>6</v>
      </c>
      <c r="J255" s="183" t="s">
        <v>5</v>
      </c>
      <c r="K255" s="184" t="str">
        <f>IF(A255="","",(VLOOKUP(A255,生徒名簿表!B:D,3,0)))</f>
        <v/>
      </c>
      <c r="L255" s="185">
        <v>380</v>
      </c>
      <c r="M255" s="164">
        <f t="shared" si="15"/>
        <v>0</v>
      </c>
      <c r="N255" s="455" t="str">
        <f>IF(B255="","",(VLOOKUP(B255,生徒名簿表!B:C,2,0)))</f>
        <v/>
      </c>
      <c r="O255" s="455"/>
      <c r="P255" s="455"/>
      <c r="Q255" s="455"/>
      <c r="R255" s="456"/>
      <c r="S255" s="182" t="s">
        <v>6</v>
      </c>
      <c r="T255" s="183" t="s">
        <v>5</v>
      </c>
      <c r="U255" s="184" t="str">
        <f>IF(B255="","",(VLOOKUP(B255,生徒名簿表!B:D,3,0)))</f>
        <v/>
      </c>
    </row>
    <row r="256" spans="1:21" ht="23.4" customHeight="1" x14ac:dyDescent="0.45">
      <c r="A256" s="177"/>
      <c r="B256" s="178"/>
      <c r="D256" s="164">
        <v>356</v>
      </c>
      <c r="E256" s="165">
        <f t="shared" si="14"/>
        <v>0</v>
      </c>
      <c r="F256" s="454" t="str">
        <f>IF(A256="","",(VLOOKUP(A256,生徒名簿表!B:C,2,0)))</f>
        <v/>
      </c>
      <c r="G256" s="455"/>
      <c r="H256" s="456"/>
      <c r="I256" s="182" t="s">
        <v>6</v>
      </c>
      <c r="J256" s="183" t="s">
        <v>5</v>
      </c>
      <c r="K256" s="184" t="str">
        <f>IF(A256="","",(VLOOKUP(A256,生徒名簿表!B:D,3,0)))</f>
        <v/>
      </c>
      <c r="L256" s="185">
        <v>381</v>
      </c>
      <c r="M256" s="164">
        <f t="shared" si="15"/>
        <v>0</v>
      </c>
      <c r="N256" s="455" t="str">
        <f>IF(B256="","",(VLOOKUP(B256,生徒名簿表!B:C,2,0)))</f>
        <v/>
      </c>
      <c r="O256" s="455"/>
      <c r="P256" s="455"/>
      <c r="Q256" s="455"/>
      <c r="R256" s="456"/>
      <c r="S256" s="182" t="s">
        <v>6</v>
      </c>
      <c r="T256" s="183" t="s">
        <v>5</v>
      </c>
      <c r="U256" s="184" t="str">
        <f>IF(B256="","",(VLOOKUP(B256,生徒名簿表!B:D,3,0)))</f>
        <v/>
      </c>
    </row>
    <row r="257" spans="1:21" ht="23.4" customHeight="1" x14ac:dyDescent="0.45">
      <c r="A257" s="177"/>
      <c r="B257" s="178"/>
      <c r="D257" s="164">
        <v>357</v>
      </c>
      <c r="E257" s="165">
        <f t="shared" si="14"/>
        <v>0</v>
      </c>
      <c r="F257" s="454" t="str">
        <f>IF(A257="","",(VLOOKUP(A257,生徒名簿表!B:C,2,0)))</f>
        <v/>
      </c>
      <c r="G257" s="455"/>
      <c r="H257" s="456"/>
      <c r="I257" s="182" t="s">
        <v>6</v>
      </c>
      <c r="J257" s="183" t="s">
        <v>5</v>
      </c>
      <c r="K257" s="184" t="str">
        <f>IF(A257="","",(VLOOKUP(A257,生徒名簿表!B:D,3,0)))</f>
        <v/>
      </c>
      <c r="L257" s="185">
        <v>382</v>
      </c>
      <c r="M257" s="164">
        <f t="shared" si="15"/>
        <v>0</v>
      </c>
      <c r="N257" s="455" t="str">
        <f>IF(B257="","",(VLOOKUP(B257,生徒名簿表!B:C,2,0)))</f>
        <v/>
      </c>
      <c r="O257" s="455"/>
      <c r="P257" s="455"/>
      <c r="Q257" s="455"/>
      <c r="R257" s="456"/>
      <c r="S257" s="182" t="s">
        <v>6</v>
      </c>
      <c r="T257" s="183" t="s">
        <v>5</v>
      </c>
      <c r="U257" s="184" t="str">
        <f>IF(B257="","",(VLOOKUP(B257,生徒名簿表!B:D,3,0)))</f>
        <v/>
      </c>
    </row>
    <row r="258" spans="1:21" ht="23.4" customHeight="1" x14ac:dyDescent="0.45">
      <c r="A258" s="177"/>
      <c r="B258" s="178"/>
      <c r="D258" s="164">
        <v>358</v>
      </c>
      <c r="E258" s="165">
        <f t="shared" si="14"/>
        <v>0</v>
      </c>
      <c r="F258" s="454" t="str">
        <f>IF(A258="","",(VLOOKUP(A258,生徒名簿表!B:C,2,0)))</f>
        <v/>
      </c>
      <c r="G258" s="455"/>
      <c r="H258" s="456"/>
      <c r="I258" s="182" t="s">
        <v>6</v>
      </c>
      <c r="J258" s="183" t="s">
        <v>5</v>
      </c>
      <c r="K258" s="184" t="str">
        <f>IF(A258="","",(VLOOKUP(A258,生徒名簿表!B:D,3,0)))</f>
        <v/>
      </c>
      <c r="L258" s="185">
        <v>383</v>
      </c>
      <c r="M258" s="164">
        <f t="shared" si="15"/>
        <v>0</v>
      </c>
      <c r="N258" s="455" t="str">
        <f>IF(B258="","",(VLOOKUP(B258,生徒名簿表!B:C,2,0)))</f>
        <v/>
      </c>
      <c r="O258" s="455"/>
      <c r="P258" s="455"/>
      <c r="Q258" s="455"/>
      <c r="R258" s="456"/>
      <c r="S258" s="182" t="s">
        <v>6</v>
      </c>
      <c r="T258" s="183" t="s">
        <v>5</v>
      </c>
      <c r="U258" s="184" t="str">
        <f>IF(B258="","",(VLOOKUP(B258,生徒名簿表!B:D,3,0)))</f>
        <v/>
      </c>
    </row>
    <row r="259" spans="1:21" ht="23.4" customHeight="1" x14ac:dyDescent="0.45">
      <c r="A259" s="177"/>
      <c r="B259" s="178"/>
      <c r="D259" s="164">
        <v>359</v>
      </c>
      <c r="E259" s="165">
        <f t="shared" si="14"/>
        <v>0</v>
      </c>
      <c r="F259" s="454" t="str">
        <f>IF(A259="","",(VLOOKUP(A259,生徒名簿表!B:C,2,0)))</f>
        <v/>
      </c>
      <c r="G259" s="455"/>
      <c r="H259" s="456"/>
      <c r="I259" s="182" t="s">
        <v>6</v>
      </c>
      <c r="J259" s="183" t="s">
        <v>5</v>
      </c>
      <c r="K259" s="184" t="str">
        <f>IF(A259="","",(VLOOKUP(A259,生徒名簿表!B:D,3,0)))</f>
        <v/>
      </c>
      <c r="L259" s="185">
        <v>384</v>
      </c>
      <c r="M259" s="164">
        <f t="shared" si="15"/>
        <v>0</v>
      </c>
      <c r="N259" s="455" t="str">
        <f>IF(B259="","",(VLOOKUP(B259,生徒名簿表!B:C,2,0)))</f>
        <v/>
      </c>
      <c r="O259" s="455"/>
      <c r="P259" s="455"/>
      <c r="Q259" s="455"/>
      <c r="R259" s="456"/>
      <c r="S259" s="182" t="s">
        <v>6</v>
      </c>
      <c r="T259" s="183" t="s">
        <v>5</v>
      </c>
      <c r="U259" s="184" t="str">
        <f>IF(B259="","",(VLOOKUP(B259,生徒名簿表!B:D,3,0)))</f>
        <v/>
      </c>
    </row>
    <row r="260" spans="1:21" ht="23.4" customHeight="1" x14ac:dyDescent="0.45">
      <c r="A260" s="177"/>
      <c r="B260" s="178"/>
      <c r="D260" s="164">
        <v>360</v>
      </c>
      <c r="E260" s="165">
        <f t="shared" si="14"/>
        <v>0</v>
      </c>
      <c r="F260" s="454" t="str">
        <f>IF(A260="","",(VLOOKUP(A260,生徒名簿表!B:C,2,0)))</f>
        <v/>
      </c>
      <c r="G260" s="455"/>
      <c r="H260" s="456"/>
      <c r="I260" s="182" t="s">
        <v>6</v>
      </c>
      <c r="J260" s="183" t="s">
        <v>5</v>
      </c>
      <c r="K260" s="184" t="str">
        <f>IF(A260="","",(VLOOKUP(A260,生徒名簿表!B:D,3,0)))</f>
        <v/>
      </c>
      <c r="L260" s="185">
        <v>385</v>
      </c>
      <c r="M260" s="164">
        <f t="shared" si="15"/>
        <v>0</v>
      </c>
      <c r="N260" s="455" t="str">
        <f>IF(B260="","",(VLOOKUP(B260,生徒名簿表!B:C,2,0)))</f>
        <v/>
      </c>
      <c r="O260" s="455"/>
      <c r="P260" s="455"/>
      <c r="Q260" s="455"/>
      <c r="R260" s="456"/>
      <c r="S260" s="182" t="s">
        <v>6</v>
      </c>
      <c r="T260" s="183" t="s">
        <v>5</v>
      </c>
      <c r="U260" s="184" t="str">
        <f>IF(B260="","",(VLOOKUP(B260,生徒名簿表!B:D,3,0)))</f>
        <v/>
      </c>
    </row>
    <row r="261" spans="1:21" ht="23.4" customHeight="1" x14ac:dyDescent="0.45">
      <c r="A261" s="177"/>
      <c r="B261" s="178"/>
      <c r="D261" s="164">
        <v>361</v>
      </c>
      <c r="E261" s="165">
        <f t="shared" si="14"/>
        <v>0</v>
      </c>
      <c r="F261" s="454" t="str">
        <f>IF(A261="","",(VLOOKUP(A261,生徒名簿表!B:C,2,0)))</f>
        <v/>
      </c>
      <c r="G261" s="455"/>
      <c r="H261" s="456"/>
      <c r="I261" s="182" t="s">
        <v>6</v>
      </c>
      <c r="J261" s="183" t="s">
        <v>5</v>
      </c>
      <c r="K261" s="184" t="str">
        <f>IF(A261="","",(VLOOKUP(A261,生徒名簿表!B:D,3,0)))</f>
        <v/>
      </c>
      <c r="L261" s="185">
        <v>386</v>
      </c>
      <c r="M261" s="164">
        <f t="shared" si="15"/>
        <v>0</v>
      </c>
      <c r="N261" s="455" t="str">
        <f>IF(B261="","",(VLOOKUP(B261,生徒名簿表!B:C,2,0)))</f>
        <v/>
      </c>
      <c r="O261" s="455"/>
      <c r="P261" s="455"/>
      <c r="Q261" s="455"/>
      <c r="R261" s="456"/>
      <c r="S261" s="182" t="s">
        <v>6</v>
      </c>
      <c r="T261" s="183" t="s">
        <v>5</v>
      </c>
      <c r="U261" s="184" t="str">
        <f>IF(B261="","",(VLOOKUP(B261,生徒名簿表!B:D,3,0)))</f>
        <v/>
      </c>
    </row>
    <row r="262" spans="1:21" ht="23.4" customHeight="1" x14ac:dyDescent="0.45">
      <c r="A262" s="177"/>
      <c r="B262" s="178"/>
      <c r="D262" s="164">
        <v>362</v>
      </c>
      <c r="E262" s="165">
        <f t="shared" si="14"/>
        <v>0</v>
      </c>
      <c r="F262" s="454" t="str">
        <f>IF(A262="","",(VLOOKUP(A262,生徒名簿表!B:C,2,0)))</f>
        <v/>
      </c>
      <c r="G262" s="455"/>
      <c r="H262" s="456"/>
      <c r="I262" s="182" t="s">
        <v>6</v>
      </c>
      <c r="J262" s="183" t="s">
        <v>5</v>
      </c>
      <c r="K262" s="184" t="str">
        <f>IF(A262="","",(VLOOKUP(A262,生徒名簿表!B:D,3,0)))</f>
        <v/>
      </c>
      <c r="L262" s="185">
        <v>387</v>
      </c>
      <c r="M262" s="164">
        <f t="shared" si="15"/>
        <v>0</v>
      </c>
      <c r="N262" s="455" t="str">
        <f>IF(B262="","",(VLOOKUP(B262,生徒名簿表!B:C,2,0)))</f>
        <v/>
      </c>
      <c r="O262" s="455"/>
      <c r="P262" s="455"/>
      <c r="Q262" s="455"/>
      <c r="R262" s="456"/>
      <c r="S262" s="182" t="s">
        <v>6</v>
      </c>
      <c r="T262" s="183" t="s">
        <v>5</v>
      </c>
      <c r="U262" s="184" t="str">
        <f>IF(B262="","",(VLOOKUP(B262,生徒名簿表!B:D,3,0)))</f>
        <v/>
      </c>
    </row>
    <row r="263" spans="1:21" ht="23.4" customHeight="1" x14ac:dyDescent="0.45">
      <c r="A263" s="177"/>
      <c r="B263" s="178"/>
      <c r="D263" s="164">
        <v>363</v>
      </c>
      <c r="E263" s="165">
        <f t="shared" si="14"/>
        <v>0</v>
      </c>
      <c r="F263" s="454" t="str">
        <f>IF(A263="","",(VLOOKUP(A263,生徒名簿表!B:C,2,0)))</f>
        <v/>
      </c>
      <c r="G263" s="455"/>
      <c r="H263" s="456"/>
      <c r="I263" s="182" t="s">
        <v>6</v>
      </c>
      <c r="J263" s="183" t="s">
        <v>5</v>
      </c>
      <c r="K263" s="184" t="str">
        <f>IF(A263="","",(VLOOKUP(A263,生徒名簿表!B:D,3,0)))</f>
        <v/>
      </c>
      <c r="L263" s="185">
        <v>388</v>
      </c>
      <c r="M263" s="164">
        <f t="shared" si="15"/>
        <v>0</v>
      </c>
      <c r="N263" s="455" t="str">
        <f>IF(B263="","",(VLOOKUP(B263,生徒名簿表!B:C,2,0)))</f>
        <v/>
      </c>
      <c r="O263" s="455"/>
      <c r="P263" s="455"/>
      <c r="Q263" s="455"/>
      <c r="R263" s="456"/>
      <c r="S263" s="182" t="s">
        <v>6</v>
      </c>
      <c r="T263" s="183" t="s">
        <v>5</v>
      </c>
      <c r="U263" s="184" t="str">
        <f>IF(B263="","",(VLOOKUP(B263,生徒名簿表!B:D,3,0)))</f>
        <v/>
      </c>
    </row>
    <row r="264" spans="1:21" ht="23.4" customHeight="1" x14ac:dyDescent="0.45">
      <c r="A264" s="177"/>
      <c r="B264" s="178"/>
      <c r="D264" s="164">
        <v>364</v>
      </c>
      <c r="E264" s="165">
        <f t="shared" si="14"/>
        <v>0</v>
      </c>
      <c r="F264" s="454" t="str">
        <f>IF(A264="","",(VLOOKUP(A264,生徒名簿表!B:C,2,0)))</f>
        <v/>
      </c>
      <c r="G264" s="455"/>
      <c r="H264" s="456"/>
      <c r="I264" s="182" t="s">
        <v>6</v>
      </c>
      <c r="J264" s="183" t="s">
        <v>5</v>
      </c>
      <c r="K264" s="184" t="str">
        <f>IF(A264="","",(VLOOKUP(A264,生徒名簿表!B:D,3,0)))</f>
        <v/>
      </c>
      <c r="L264" s="185">
        <v>389</v>
      </c>
      <c r="M264" s="164">
        <f t="shared" si="15"/>
        <v>0</v>
      </c>
      <c r="N264" s="455" t="str">
        <f>IF(B264="","",(VLOOKUP(B264,生徒名簿表!B:C,2,0)))</f>
        <v/>
      </c>
      <c r="O264" s="455"/>
      <c r="P264" s="455"/>
      <c r="Q264" s="455"/>
      <c r="R264" s="456"/>
      <c r="S264" s="182" t="s">
        <v>6</v>
      </c>
      <c r="T264" s="183" t="s">
        <v>5</v>
      </c>
      <c r="U264" s="184" t="str">
        <f>IF(B264="","",(VLOOKUP(B264,生徒名簿表!B:D,3,0)))</f>
        <v/>
      </c>
    </row>
    <row r="265" spans="1:21" ht="23.4" customHeight="1" x14ac:dyDescent="0.45">
      <c r="A265" s="177"/>
      <c r="B265" s="178"/>
      <c r="D265" s="164">
        <v>365</v>
      </c>
      <c r="E265" s="165">
        <f t="shared" si="14"/>
        <v>0</v>
      </c>
      <c r="F265" s="454" t="str">
        <f>IF(A265="","",(VLOOKUP(A265,生徒名簿表!B:C,2,0)))</f>
        <v/>
      </c>
      <c r="G265" s="455"/>
      <c r="H265" s="456"/>
      <c r="I265" s="182" t="s">
        <v>6</v>
      </c>
      <c r="J265" s="183" t="s">
        <v>5</v>
      </c>
      <c r="K265" s="184" t="str">
        <f>IF(A265="","",(VLOOKUP(A265,生徒名簿表!B:D,3,0)))</f>
        <v/>
      </c>
      <c r="L265" s="185">
        <v>390</v>
      </c>
      <c r="M265" s="164">
        <f t="shared" si="15"/>
        <v>0</v>
      </c>
      <c r="N265" s="455" t="str">
        <f>IF(B265="","",(VLOOKUP(B265,生徒名簿表!B:C,2,0)))</f>
        <v/>
      </c>
      <c r="O265" s="455"/>
      <c r="P265" s="455"/>
      <c r="Q265" s="455"/>
      <c r="R265" s="456"/>
      <c r="S265" s="182" t="s">
        <v>6</v>
      </c>
      <c r="T265" s="183" t="s">
        <v>5</v>
      </c>
      <c r="U265" s="184" t="str">
        <f>IF(B265="","",(VLOOKUP(B265,生徒名簿表!B:D,3,0)))</f>
        <v/>
      </c>
    </row>
    <row r="266" spans="1:21" ht="23.4" customHeight="1" x14ac:dyDescent="0.45">
      <c r="A266" s="177"/>
      <c r="B266" s="178"/>
      <c r="D266" s="164">
        <v>366</v>
      </c>
      <c r="E266" s="165">
        <f t="shared" si="14"/>
        <v>0</v>
      </c>
      <c r="F266" s="454" t="str">
        <f>IF(A266="","",(VLOOKUP(A266,生徒名簿表!B:C,2,0)))</f>
        <v/>
      </c>
      <c r="G266" s="455"/>
      <c r="H266" s="456"/>
      <c r="I266" s="182" t="s">
        <v>6</v>
      </c>
      <c r="J266" s="183" t="s">
        <v>5</v>
      </c>
      <c r="K266" s="184" t="str">
        <f>IF(A266="","",(VLOOKUP(A266,生徒名簿表!B:D,3,0)))</f>
        <v/>
      </c>
      <c r="L266" s="185">
        <v>391</v>
      </c>
      <c r="M266" s="164">
        <f t="shared" si="15"/>
        <v>0</v>
      </c>
      <c r="N266" s="455" t="str">
        <f>IF(B266="","",(VLOOKUP(B266,生徒名簿表!B:C,2,0)))</f>
        <v/>
      </c>
      <c r="O266" s="455"/>
      <c r="P266" s="455"/>
      <c r="Q266" s="455"/>
      <c r="R266" s="456"/>
      <c r="S266" s="182" t="s">
        <v>6</v>
      </c>
      <c r="T266" s="183" t="s">
        <v>5</v>
      </c>
      <c r="U266" s="184" t="str">
        <f>IF(B266="","",(VLOOKUP(B266,生徒名簿表!B:D,3,0)))</f>
        <v/>
      </c>
    </row>
    <row r="267" spans="1:21" ht="23.4" customHeight="1" x14ac:dyDescent="0.45">
      <c r="A267" s="177"/>
      <c r="B267" s="178"/>
      <c r="D267" s="164">
        <v>367</v>
      </c>
      <c r="E267" s="165">
        <f t="shared" si="14"/>
        <v>0</v>
      </c>
      <c r="F267" s="454" t="str">
        <f>IF(A267="","",(VLOOKUP(A267,生徒名簿表!B:C,2,0)))</f>
        <v/>
      </c>
      <c r="G267" s="455"/>
      <c r="H267" s="456"/>
      <c r="I267" s="182" t="s">
        <v>6</v>
      </c>
      <c r="J267" s="183" t="s">
        <v>5</v>
      </c>
      <c r="K267" s="184" t="str">
        <f>IF(A267="","",(VLOOKUP(A267,生徒名簿表!B:D,3,0)))</f>
        <v/>
      </c>
      <c r="L267" s="185">
        <v>392</v>
      </c>
      <c r="M267" s="164">
        <f t="shared" si="15"/>
        <v>0</v>
      </c>
      <c r="N267" s="455" t="str">
        <f>IF(B267="","",(VLOOKUP(B267,生徒名簿表!B:C,2,0)))</f>
        <v/>
      </c>
      <c r="O267" s="455"/>
      <c r="P267" s="455"/>
      <c r="Q267" s="455"/>
      <c r="R267" s="456"/>
      <c r="S267" s="182" t="s">
        <v>6</v>
      </c>
      <c r="T267" s="183" t="s">
        <v>5</v>
      </c>
      <c r="U267" s="184" t="str">
        <f>IF(B267="","",(VLOOKUP(B267,生徒名簿表!B:D,3,0)))</f>
        <v/>
      </c>
    </row>
    <row r="268" spans="1:21" ht="23.4" customHeight="1" x14ac:dyDescent="0.45">
      <c r="A268" s="177"/>
      <c r="B268" s="178"/>
      <c r="D268" s="164">
        <v>368</v>
      </c>
      <c r="E268" s="165">
        <f t="shared" si="14"/>
        <v>0</v>
      </c>
      <c r="F268" s="454" t="str">
        <f>IF(A268="","",(VLOOKUP(A268,生徒名簿表!B:C,2,0)))</f>
        <v/>
      </c>
      <c r="G268" s="455"/>
      <c r="H268" s="456"/>
      <c r="I268" s="182" t="s">
        <v>6</v>
      </c>
      <c r="J268" s="183" t="s">
        <v>5</v>
      </c>
      <c r="K268" s="184" t="str">
        <f>IF(A268="","",(VLOOKUP(A268,生徒名簿表!B:D,3,0)))</f>
        <v/>
      </c>
      <c r="L268" s="185">
        <v>393</v>
      </c>
      <c r="M268" s="164">
        <f t="shared" si="15"/>
        <v>0</v>
      </c>
      <c r="N268" s="455" t="str">
        <f>IF(B268="","",(VLOOKUP(B268,生徒名簿表!B:C,2,0)))</f>
        <v/>
      </c>
      <c r="O268" s="455"/>
      <c r="P268" s="455"/>
      <c r="Q268" s="455"/>
      <c r="R268" s="456"/>
      <c r="S268" s="182" t="s">
        <v>6</v>
      </c>
      <c r="T268" s="183" t="s">
        <v>5</v>
      </c>
      <c r="U268" s="184" t="str">
        <f>IF(B268="","",(VLOOKUP(B268,生徒名簿表!B:D,3,0)))</f>
        <v/>
      </c>
    </row>
    <row r="269" spans="1:21" ht="23.4" customHeight="1" x14ac:dyDescent="0.45">
      <c r="A269" s="177"/>
      <c r="B269" s="178"/>
      <c r="D269" s="164">
        <v>369</v>
      </c>
      <c r="E269" s="165">
        <f t="shared" si="14"/>
        <v>0</v>
      </c>
      <c r="F269" s="454" t="str">
        <f>IF(A269="","",(VLOOKUP(A269,生徒名簿表!B:C,2,0)))</f>
        <v/>
      </c>
      <c r="G269" s="455"/>
      <c r="H269" s="456"/>
      <c r="I269" s="182" t="s">
        <v>6</v>
      </c>
      <c r="J269" s="183" t="s">
        <v>5</v>
      </c>
      <c r="K269" s="184" t="str">
        <f>IF(A269="","",(VLOOKUP(A269,生徒名簿表!B:D,3,0)))</f>
        <v/>
      </c>
      <c r="L269" s="185">
        <v>394</v>
      </c>
      <c r="M269" s="164">
        <f t="shared" si="15"/>
        <v>0</v>
      </c>
      <c r="N269" s="455" t="str">
        <f>IF(B269="","",(VLOOKUP(B269,生徒名簿表!B:C,2,0)))</f>
        <v/>
      </c>
      <c r="O269" s="455"/>
      <c r="P269" s="455"/>
      <c r="Q269" s="455"/>
      <c r="R269" s="456"/>
      <c r="S269" s="182" t="s">
        <v>6</v>
      </c>
      <c r="T269" s="183" t="s">
        <v>5</v>
      </c>
      <c r="U269" s="184" t="str">
        <f>IF(B269="","",(VLOOKUP(B269,生徒名簿表!B:D,3,0)))</f>
        <v/>
      </c>
    </row>
    <row r="270" spans="1:21" ht="23.4" customHeight="1" x14ac:dyDescent="0.45">
      <c r="A270" s="177"/>
      <c r="B270" s="178"/>
      <c r="D270" s="164">
        <v>370</v>
      </c>
      <c r="E270" s="165">
        <f t="shared" si="14"/>
        <v>0</v>
      </c>
      <c r="F270" s="454" t="str">
        <f>IF(A270="","",(VLOOKUP(A270,生徒名簿表!B:C,2,0)))</f>
        <v/>
      </c>
      <c r="G270" s="455"/>
      <c r="H270" s="456"/>
      <c r="I270" s="182" t="s">
        <v>6</v>
      </c>
      <c r="J270" s="183" t="s">
        <v>5</v>
      </c>
      <c r="K270" s="184" t="str">
        <f>IF(A270="","",(VLOOKUP(A270,生徒名簿表!B:D,3,0)))</f>
        <v/>
      </c>
      <c r="L270" s="185">
        <v>395</v>
      </c>
      <c r="M270" s="164">
        <f t="shared" si="15"/>
        <v>0</v>
      </c>
      <c r="N270" s="455" t="str">
        <f>IF(B270="","",(VLOOKUP(B270,生徒名簿表!B:C,2,0)))</f>
        <v/>
      </c>
      <c r="O270" s="455"/>
      <c r="P270" s="455"/>
      <c r="Q270" s="455"/>
      <c r="R270" s="456"/>
      <c r="S270" s="182" t="s">
        <v>6</v>
      </c>
      <c r="T270" s="183" t="s">
        <v>5</v>
      </c>
      <c r="U270" s="184" t="str">
        <f>IF(B270="","",(VLOOKUP(B270,生徒名簿表!B:D,3,0)))</f>
        <v/>
      </c>
    </row>
    <row r="271" spans="1:21" ht="23.4" customHeight="1" x14ac:dyDescent="0.45">
      <c r="A271" s="177"/>
      <c r="B271" s="178"/>
      <c r="D271" s="164">
        <v>371</v>
      </c>
      <c r="E271" s="165">
        <f t="shared" si="14"/>
        <v>0</v>
      </c>
      <c r="F271" s="454" t="str">
        <f>IF(A271="","",(VLOOKUP(A271,生徒名簿表!B:C,2,0)))</f>
        <v/>
      </c>
      <c r="G271" s="455"/>
      <c r="H271" s="456"/>
      <c r="I271" s="182" t="s">
        <v>6</v>
      </c>
      <c r="J271" s="183" t="s">
        <v>5</v>
      </c>
      <c r="K271" s="184" t="str">
        <f>IF(A271="","",(VLOOKUP(A271,生徒名簿表!B:D,3,0)))</f>
        <v/>
      </c>
      <c r="L271" s="185">
        <v>396</v>
      </c>
      <c r="M271" s="164">
        <f t="shared" si="15"/>
        <v>0</v>
      </c>
      <c r="N271" s="455" t="str">
        <f>IF(B271="","",(VLOOKUP(B271,生徒名簿表!B:C,2,0)))</f>
        <v/>
      </c>
      <c r="O271" s="455"/>
      <c r="P271" s="455"/>
      <c r="Q271" s="455"/>
      <c r="R271" s="456"/>
      <c r="S271" s="182" t="s">
        <v>6</v>
      </c>
      <c r="T271" s="183" t="s">
        <v>5</v>
      </c>
      <c r="U271" s="184" t="str">
        <f>IF(B271="","",(VLOOKUP(B271,生徒名簿表!B:D,3,0)))</f>
        <v/>
      </c>
    </row>
    <row r="272" spans="1:21" ht="23.4" customHeight="1" x14ac:dyDescent="0.45">
      <c r="A272" s="177"/>
      <c r="B272" s="178"/>
      <c r="D272" s="164">
        <v>372</v>
      </c>
      <c r="E272" s="165">
        <f t="shared" si="14"/>
        <v>0</v>
      </c>
      <c r="F272" s="454" t="str">
        <f>IF(A272="","",(VLOOKUP(A272,生徒名簿表!B:C,2,0)))</f>
        <v/>
      </c>
      <c r="G272" s="455"/>
      <c r="H272" s="456"/>
      <c r="I272" s="182" t="s">
        <v>6</v>
      </c>
      <c r="J272" s="183" t="s">
        <v>5</v>
      </c>
      <c r="K272" s="184" t="str">
        <f>IF(A272="","",(VLOOKUP(A272,生徒名簿表!B:D,3,0)))</f>
        <v/>
      </c>
      <c r="L272" s="185">
        <v>397</v>
      </c>
      <c r="M272" s="164">
        <f t="shared" si="15"/>
        <v>0</v>
      </c>
      <c r="N272" s="455" t="str">
        <f>IF(B272="","",(VLOOKUP(B272,生徒名簿表!B:C,2,0)))</f>
        <v/>
      </c>
      <c r="O272" s="455"/>
      <c r="P272" s="455"/>
      <c r="Q272" s="455"/>
      <c r="R272" s="456"/>
      <c r="S272" s="182" t="s">
        <v>6</v>
      </c>
      <c r="T272" s="183" t="s">
        <v>5</v>
      </c>
      <c r="U272" s="184" t="str">
        <f>IF(B272="","",(VLOOKUP(B272,生徒名簿表!B:D,3,0)))</f>
        <v/>
      </c>
    </row>
    <row r="273" spans="1:21" ht="23.4" customHeight="1" x14ac:dyDescent="0.45">
      <c r="A273" s="177"/>
      <c r="B273" s="178"/>
      <c r="D273" s="164">
        <v>373</v>
      </c>
      <c r="E273" s="165">
        <f t="shared" si="14"/>
        <v>0</v>
      </c>
      <c r="F273" s="454" t="str">
        <f>IF(A273="","",(VLOOKUP(A273,生徒名簿表!B:C,2,0)))</f>
        <v/>
      </c>
      <c r="G273" s="455"/>
      <c r="H273" s="456"/>
      <c r="I273" s="182" t="s">
        <v>6</v>
      </c>
      <c r="J273" s="183" t="s">
        <v>5</v>
      </c>
      <c r="K273" s="184" t="str">
        <f>IF(A273="","",(VLOOKUP(A273,生徒名簿表!B:D,3,0)))</f>
        <v/>
      </c>
      <c r="L273" s="185">
        <v>398</v>
      </c>
      <c r="M273" s="164">
        <f t="shared" si="15"/>
        <v>0</v>
      </c>
      <c r="N273" s="455" t="str">
        <f>IF(B273="","",(VLOOKUP(B273,生徒名簿表!B:C,2,0)))</f>
        <v/>
      </c>
      <c r="O273" s="455"/>
      <c r="P273" s="455"/>
      <c r="Q273" s="455"/>
      <c r="R273" s="456"/>
      <c r="S273" s="182" t="s">
        <v>6</v>
      </c>
      <c r="T273" s="183" t="s">
        <v>5</v>
      </c>
      <c r="U273" s="184" t="str">
        <f>IF(B273="","",(VLOOKUP(B273,生徒名簿表!B:D,3,0)))</f>
        <v/>
      </c>
    </row>
    <row r="274" spans="1:21" ht="23.4" customHeight="1" x14ac:dyDescent="0.45">
      <c r="A274" s="177"/>
      <c r="B274" s="178"/>
      <c r="D274" s="164">
        <v>374</v>
      </c>
      <c r="E274" s="165">
        <f t="shared" si="14"/>
        <v>0</v>
      </c>
      <c r="F274" s="454" t="str">
        <f>IF(A274="","",(VLOOKUP(A274,生徒名簿表!B:C,2,0)))</f>
        <v/>
      </c>
      <c r="G274" s="455"/>
      <c r="H274" s="456"/>
      <c r="I274" s="182" t="s">
        <v>6</v>
      </c>
      <c r="J274" s="183" t="s">
        <v>5</v>
      </c>
      <c r="K274" s="184" t="str">
        <f>IF(A274="","",(VLOOKUP(A274,生徒名簿表!B:D,3,0)))</f>
        <v/>
      </c>
      <c r="L274" s="185">
        <v>399</v>
      </c>
      <c r="M274" s="164">
        <f t="shared" si="15"/>
        <v>0</v>
      </c>
      <c r="N274" s="455" t="str">
        <f>IF(B274="","",(VLOOKUP(B274,生徒名簿表!B:C,2,0)))</f>
        <v/>
      </c>
      <c r="O274" s="455"/>
      <c r="P274" s="455"/>
      <c r="Q274" s="455"/>
      <c r="R274" s="456"/>
      <c r="S274" s="182" t="s">
        <v>6</v>
      </c>
      <c r="T274" s="183" t="s">
        <v>5</v>
      </c>
      <c r="U274" s="184" t="str">
        <f>IF(B274="","",(VLOOKUP(B274,生徒名簿表!B:D,3,0)))</f>
        <v/>
      </c>
    </row>
    <row r="275" spans="1:21" ht="23.4" customHeight="1" x14ac:dyDescent="0.45">
      <c r="A275" s="177"/>
      <c r="B275" s="178"/>
      <c r="D275" s="164">
        <v>375</v>
      </c>
      <c r="E275" s="165">
        <f t="shared" si="14"/>
        <v>0</v>
      </c>
      <c r="F275" s="454" t="str">
        <f>IF(A275="","",(VLOOKUP(A275,生徒名簿表!B:C,2,0)))</f>
        <v/>
      </c>
      <c r="G275" s="455"/>
      <c r="H275" s="456"/>
      <c r="I275" s="182" t="s">
        <v>6</v>
      </c>
      <c r="J275" s="183" t="s">
        <v>5</v>
      </c>
      <c r="K275" s="184" t="str">
        <f>IF(A275="","",(VLOOKUP(A275,生徒名簿表!B:D,3,0)))</f>
        <v/>
      </c>
      <c r="L275" s="185">
        <v>400</v>
      </c>
      <c r="M275" s="164">
        <f t="shared" si="15"/>
        <v>0</v>
      </c>
      <c r="N275" s="455" t="str">
        <f>IF(B275="","",(VLOOKUP(B275,生徒名簿表!B:C,2,0)))</f>
        <v/>
      </c>
      <c r="O275" s="455"/>
      <c r="P275" s="455"/>
      <c r="Q275" s="455"/>
      <c r="R275" s="456"/>
      <c r="S275" s="182" t="s">
        <v>6</v>
      </c>
      <c r="T275" s="183" t="s">
        <v>5</v>
      </c>
      <c r="U275" s="184" t="str">
        <f>IF(B275="","",(VLOOKUP(B275,生徒名簿表!B:D,3,0)))</f>
        <v/>
      </c>
    </row>
    <row r="276" spans="1:21" ht="4.5" customHeight="1" x14ac:dyDescent="0.45"/>
    <row r="277" spans="1:21" ht="27" customHeight="1" x14ac:dyDescent="0.45">
      <c r="D277" s="446" t="s">
        <v>3</v>
      </c>
      <c r="E277" s="451"/>
      <c r="F277" s="451"/>
      <c r="G277" s="451"/>
      <c r="H277" s="447"/>
      <c r="I277" s="446" t="s">
        <v>733</v>
      </c>
      <c r="J277" s="451"/>
      <c r="K277" s="451"/>
      <c r="L277" s="447"/>
      <c r="M277" s="446" t="s">
        <v>732</v>
      </c>
      <c r="N277" s="451"/>
      <c r="O277" s="451"/>
      <c r="P277" s="451"/>
      <c r="Q277" s="447"/>
      <c r="R277" s="432" t="s">
        <v>731</v>
      </c>
      <c r="S277" s="432"/>
      <c r="T277" s="432"/>
      <c r="U277" s="432"/>
    </row>
    <row r="278" spans="1:21" ht="3.75" customHeight="1" thickBot="1" x14ac:dyDescent="0.5">
      <c r="K278" s="466"/>
      <c r="L278" s="466"/>
      <c r="M278" s="155"/>
    </row>
    <row r="279" spans="1:21" ht="15" customHeight="1" x14ac:dyDescent="0.45">
      <c r="D279" s="467" t="s">
        <v>668</v>
      </c>
      <c r="E279" s="467"/>
      <c r="F279" s="468"/>
      <c r="G279" s="468"/>
      <c r="H279" s="468"/>
      <c r="I279" s="468"/>
      <c r="J279" s="468"/>
      <c r="K279" s="469"/>
      <c r="L279" s="470" t="s">
        <v>0</v>
      </c>
      <c r="M279" s="471"/>
      <c r="N279" s="472"/>
      <c r="O279" s="476">
        <f>O34</f>
        <v>0</v>
      </c>
      <c r="P279" s="477"/>
      <c r="Q279" s="477"/>
      <c r="R279" s="477"/>
      <c r="S279" s="477"/>
      <c r="T279" s="477"/>
      <c r="U279" s="478"/>
    </row>
    <row r="280" spans="1:21" ht="15" customHeight="1" thickBot="1" x14ac:dyDescent="0.5">
      <c r="D280" s="468"/>
      <c r="E280" s="468"/>
      <c r="F280" s="468"/>
      <c r="G280" s="468"/>
      <c r="H280" s="468"/>
      <c r="I280" s="468"/>
      <c r="J280" s="468"/>
      <c r="K280" s="469"/>
      <c r="L280" s="473"/>
      <c r="M280" s="474"/>
      <c r="N280" s="475"/>
      <c r="O280" s="479"/>
      <c r="P280" s="480"/>
      <c r="Q280" s="480"/>
      <c r="R280" s="480"/>
      <c r="S280" s="480"/>
      <c r="T280" s="480"/>
      <c r="U280" s="481"/>
    </row>
    <row r="281" spans="1:21" ht="27.75" customHeight="1" x14ac:dyDescent="0.45">
      <c r="D281" s="453" t="s">
        <v>666</v>
      </c>
      <c r="E281" s="453"/>
      <c r="F281" s="453"/>
      <c r="G281" s="453"/>
      <c r="H281" s="453"/>
      <c r="I281" s="453"/>
      <c r="J281" s="453"/>
      <c r="K281" s="453"/>
      <c r="L281" s="453"/>
      <c r="M281" s="453"/>
      <c r="N281" s="453"/>
      <c r="O281" s="453"/>
      <c r="P281" s="432" t="s">
        <v>667</v>
      </c>
      <c r="Q281" s="432"/>
      <c r="R281" s="433" t="e">
        <f>VLOOKUP(I282,学校番号一覧!A:E,5,0)</f>
        <v>#N/A</v>
      </c>
      <c r="S281" s="433"/>
      <c r="T281" s="433"/>
      <c r="U281" s="433"/>
    </row>
    <row r="282" spans="1:21" ht="30" customHeight="1" x14ac:dyDescent="0.45">
      <c r="D282" s="446" t="s">
        <v>15</v>
      </c>
      <c r="E282" s="447"/>
      <c r="F282" s="461" t="s">
        <v>604</v>
      </c>
      <c r="G282" s="461"/>
      <c r="H282" s="164" t="s">
        <v>25</v>
      </c>
      <c r="I282" s="482">
        <f>I2</f>
        <v>0</v>
      </c>
      <c r="J282" s="483"/>
      <c r="K282" s="446" t="s">
        <v>24</v>
      </c>
      <c r="L282" s="447"/>
      <c r="M282" s="448"/>
      <c r="N282" s="449"/>
      <c r="O282" s="450"/>
      <c r="P282" s="464" t="s">
        <v>14</v>
      </c>
      <c r="Q282" s="465"/>
      <c r="R282" s="166"/>
      <c r="S282" s="167" t="s">
        <v>13</v>
      </c>
      <c r="T282" s="168"/>
      <c r="U282" s="169" t="s">
        <v>12</v>
      </c>
    </row>
    <row r="283" spans="1:21" ht="30" customHeight="1" x14ac:dyDescent="0.45">
      <c r="D283" s="446" t="s">
        <v>11</v>
      </c>
      <c r="E283" s="447"/>
      <c r="F283" s="457" t="str">
        <f>IF(I2="","",(VLOOKUP(I2,学校番号一覧!A:C,3,0)))</f>
        <v/>
      </c>
      <c r="G283" s="457"/>
      <c r="H283" s="164" t="s">
        <v>585</v>
      </c>
      <c r="I283" s="454" t="str">
        <f>IF(I2="","",(VLOOKUP(I2,学校番号一覧!A:C,2,0)))</f>
        <v/>
      </c>
      <c r="J283" s="455"/>
      <c r="K283" s="455"/>
      <c r="L283" s="455"/>
      <c r="M283" s="455"/>
      <c r="N283" s="455"/>
      <c r="O283" s="456"/>
      <c r="P283" s="458" t="s">
        <v>10</v>
      </c>
      <c r="Q283" s="458"/>
      <c r="R283" s="459"/>
      <c r="S283" s="459"/>
      <c r="T283" s="459"/>
      <c r="U283" s="459"/>
    </row>
    <row r="284" spans="1:21" ht="3.75" customHeight="1" x14ac:dyDescent="0.45">
      <c r="D284" s="172"/>
      <c r="E284" s="172"/>
      <c r="F284" s="172"/>
      <c r="G284" s="172"/>
      <c r="H284" s="173"/>
      <c r="I284" s="173"/>
      <c r="J284" s="173"/>
      <c r="K284" s="173"/>
      <c r="L284" s="173"/>
      <c r="M284" s="174"/>
      <c r="N284" s="175"/>
      <c r="O284" s="155"/>
      <c r="P284" s="155"/>
      <c r="Q284" s="176"/>
      <c r="R284" s="176"/>
      <c r="S284" s="176"/>
      <c r="T284" s="176"/>
      <c r="U284" s="176"/>
    </row>
    <row r="285" spans="1:21" ht="21.9" customHeight="1" x14ac:dyDescent="0.45">
      <c r="A285" s="177" t="s">
        <v>626</v>
      </c>
      <c r="B285" s="178" t="s">
        <v>626</v>
      </c>
      <c r="D285" s="179" t="s">
        <v>643</v>
      </c>
      <c r="E285" s="180" t="s">
        <v>644</v>
      </c>
      <c r="F285" s="446" t="s">
        <v>8</v>
      </c>
      <c r="G285" s="451"/>
      <c r="H285" s="447"/>
      <c r="I285" s="446" t="s">
        <v>7</v>
      </c>
      <c r="J285" s="451"/>
      <c r="K285" s="460"/>
      <c r="L285" s="179" t="s">
        <v>643</v>
      </c>
      <c r="M285" s="186" t="s">
        <v>644</v>
      </c>
      <c r="N285" s="451" t="s">
        <v>8</v>
      </c>
      <c r="O285" s="451"/>
      <c r="P285" s="451"/>
      <c r="Q285" s="451"/>
      <c r="R285" s="447"/>
      <c r="S285" s="446" t="s">
        <v>7</v>
      </c>
      <c r="T285" s="451"/>
      <c r="U285" s="447"/>
    </row>
    <row r="286" spans="1:21" ht="23.4" customHeight="1" x14ac:dyDescent="0.45">
      <c r="A286" s="177"/>
      <c r="B286" s="178"/>
      <c r="D286" s="164">
        <v>401</v>
      </c>
      <c r="E286" s="165">
        <f t="shared" ref="E286:E310" si="16">A286</f>
        <v>0</v>
      </c>
      <c r="F286" s="454" t="str">
        <f>IF(A286="","",(VLOOKUP(A286,生徒名簿表!B:C,2,0)))</f>
        <v/>
      </c>
      <c r="G286" s="455"/>
      <c r="H286" s="456"/>
      <c r="I286" s="182" t="s">
        <v>6</v>
      </c>
      <c r="J286" s="183" t="s">
        <v>5</v>
      </c>
      <c r="K286" s="184" t="str">
        <f>IF(A286="","",(VLOOKUP(A286,生徒名簿表!B:D,3,0)))</f>
        <v/>
      </c>
      <c r="L286" s="185">
        <v>426</v>
      </c>
      <c r="M286" s="164">
        <f>B286</f>
        <v>0</v>
      </c>
      <c r="N286" s="455" t="str">
        <f>IF(B286="","",(VLOOKUP(B286,生徒名簿表!B:C,2,0)))</f>
        <v/>
      </c>
      <c r="O286" s="455"/>
      <c r="P286" s="455"/>
      <c r="Q286" s="455"/>
      <c r="R286" s="456"/>
      <c r="S286" s="182" t="s">
        <v>6</v>
      </c>
      <c r="T286" s="183" t="s">
        <v>5</v>
      </c>
      <c r="U286" s="184" t="str">
        <f>IF(B286="","",(VLOOKUP(B286,生徒名簿表!B:D,3,0)))</f>
        <v/>
      </c>
    </row>
    <row r="287" spans="1:21" ht="23.4" customHeight="1" x14ac:dyDescent="0.45">
      <c r="A287" s="177"/>
      <c r="B287" s="178"/>
      <c r="D287" s="164">
        <v>402</v>
      </c>
      <c r="E287" s="165">
        <f t="shared" si="16"/>
        <v>0</v>
      </c>
      <c r="F287" s="454" t="str">
        <f>IF(A287="","",(VLOOKUP(A287,生徒名簿表!B:C,2,0)))</f>
        <v/>
      </c>
      <c r="G287" s="455"/>
      <c r="H287" s="456"/>
      <c r="I287" s="182" t="s">
        <v>6</v>
      </c>
      <c r="J287" s="183" t="s">
        <v>5</v>
      </c>
      <c r="K287" s="184" t="str">
        <f>IF(A287="","",(VLOOKUP(A287,生徒名簿表!B:D,3,0)))</f>
        <v/>
      </c>
      <c r="L287" s="185">
        <v>427</v>
      </c>
      <c r="M287" s="164">
        <f t="shared" ref="M287:M310" si="17">B287</f>
        <v>0</v>
      </c>
      <c r="N287" s="455" t="str">
        <f>IF(B287="","",(VLOOKUP(B287,生徒名簿表!B:C,2,0)))</f>
        <v/>
      </c>
      <c r="O287" s="455"/>
      <c r="P287" s="455"/>
      <c r="Q287" s="455"/>
      <c r="R287" s="456"/>
      <c r="S287" s="182" t="s">
        <v>6</v>
      </c>
      <c r="T287" s="183" t="s">
        <v>5</v>
      </c>
      <c r="U287" s="184" t="str">
        <f>IF(B287="","",(VLOOKUP(B287,生徒名簿表!B:D,3,0)))</f>
        <v/>
      </c>
    </row>
    <row r="288" spans="1:21" ht="23.4" customHeight="1" x14ac:dyDescent="0.45">
      <c r="A288" s="177"/>
      <c r="B288" s="178"/>
      <c r="D288" s="164">
        <v>403</v>
      </c>
      <c r="E288" s="165">
        <f t="shared" si="16"/>
        <v>0</v>
      </c>
      <c r="F288" s="454" t="str">
        <f>IF(A288="","",(VLOOKUP(A288,生徒名簿表!B:C,2,0)))</f>
        <v/>
      </c>
      <c r="G288" s="455"/>
      <c r="H288" s="456"/>
      <c r="I288" s="182" t="s">
        <v>6</v>
      </c>
      <c r="J288" s="183" t="s">
        <v>5</v>
      </c>
      <c r="K288" s="184" t="str">
        <f>IF(A288="","",(VLOOKUP(A288,生徒名簿表!B:D,3,0)))</f>
        <v/>
      </c>
      <c r="L288" s="185">
        <v>428</v>
      </c>
      <c r="M288" s="164">
        <f t="shared" si="17"/>
        <v>0</v>
      </c>
      <c r="N288" s="455" t="str">
        <f>IF(B288="","",(VLOOKUP(B288,生徒名簿表!B:C,2,0)))</f>
        <v/>
      </c>
      <c r="O288" s="455"/>
      <c r="P288" s="455"/>
      <c r="Q288" s="455"/>
      <c r="R288" s="456"/>
      <c r="S288" s="182" t="s">
        <v>6</v>
      </c>
      <c r="T288" s="183" t="s">
        <v>5</v>
      </c>
      <c r="U288" s="184" t="str">
        <f>IF(B288="","",(VLOOKUP(B288,生徒名簿表!B:D,3,0)))</f>
        <v/>
      </c>
    </row>
    <row r="289" spans="1:21" ht="23.4" customHeight="1" x14ac:dyDescent="0.45">
      <c r="A289" s="177"/>
      <c r="B289" s="178"/>
      <c r="D289" s="164">
        <v>404</v>
      </c>
      <c r="E289" s="165">
        <f t="shared" si="16"/>
        <v>0</v>
      </c>
      <c r="F289" s="454" t="str">
        <f>IF(A289="","",(VLOOKUP(A289,生徒名簿表!B:C,2,0)))</f>
        <v/>
      </c>
      <c r="G289" s="455"/>
      <c r="H289" s="456"/>
      <c r="I289" s="182" t="s">
        <v>6</v>
      </c>
      <c r="J289" s="183" t="s">
        <v>5</v>
      </c>
      <c r="K289" s="184" t="str">
        <f>IF(A289="","",(VLOOKUP(A289,生徒名簿表!B:D,3,0)))</f>
        <v/>
      </c>
      <c r="L289" s="185">
        <v>429</v>
      </c>
      <c r="M289" s="164">
        <f t="shared" si="17"/>
        <v>0</v>
      </c>
      <c r="N289" s="455" t="str">
        <f>IF(B289="","",(VLOOKUP(B289,生徒名簿表!B:C,2,0)))</f>
        <v/>
      </c>
      <c r="O289" s="455"/>
      <c r="P289" s="455"/>
      <c r="Q289" s="455"/>
      <c r="R289" s="456"/>
      <c r="S289" s="182" t="s">
        <v>6</v>
      </c>
      <c r="T289" s="183" t="s">
        <v>5</v>
      </c>
      <c r="U289" s="184" t="str">
        <f>IF(B289="","",(VLOOKUP(B289,生徒名簿表!B:D,3,0)))</f>
        <v/>
      </c>
    </row>
    <row r="290" spans="1:21" ht="23.4" customHeight="1" x14ac:dyDescent="0.45">
      <c r="A290" s="177"/>
      <c r="B290" s="178"/>
      <c r="D290" s="164">
        <v>405</v>
      </c>
      <c r="E290" s="165">
        <f t="shared" si="16"/>
        <v>0</v>
      </c>
      <c r="F290" s="454" t="str">
        <f>IF(A290="","",(VLOOKUP(A290,生徒名簿表!B:C,2,0)))</f>
        <v/>
      </c>
      <c r="G290" s="455"/>
      <c r="H290" s="456"/>
      <c r="I290" s="182" t="s">
        <v>6</v>
      </c>
      <c r="J290" s="183" t="s">
        <v>5</v>
      </c>
      <c r="K290" s="184" t="str">
        <f>IF(A290="","",(VLOOKUP(A290,生徒名簿表!B:D,3,0)))</f>
        <v/>
      </c>
      <c r="L290" s="185">
        <v>430</v>
      </c>
      <c r="M290" s="164">
        <f t="shared" si="17"/>
        <v>0</v>
      </c>
      <c r="N290" s="455" t="str">
        <f>IF(B290="","",(VLOOKUP(B290,生徒名簿表!B:C,2,0)))</f>
        <v/>
      </c>
      <c r="O290" s="455"/>
      <c r="P290" s="455"/>
      <c r="Q290" s="455"/>
      <c r="R290" s="456"/>
      <c r="S290" s="182" t="s">
        <v>6</v>
      </c>
      <c r="T290" s="183" t="s">
        <v>5</v>
      </c>
      <c r="U290" s="184" t="str">
        <f>IF(B290="","",(VLOOKUP(B290,生徒名簿表!B:D,3,0)))</f>
        <v/>
      </c>
    </row>
    <row r="291" spans="1:21" ht="23.4" customHeight="1" x14ac:dyDescent="0.45">
      <c r="A291" s="177"/>
      <c r="B291" s="178"/>
      <c r="D291" s="164">
        <v>406</v>
      </c>
      <c r="E291" s="165">
        <f t="shared" si="16"/>
        <v>0</v>
      </c>
      <c r="F291" s="454" t="str">
        <f>IF(A291="","",(VLOOKUP(A291,生徒名簿表!B:C,2,0)))</f>
        <v/>
      </c>
      <c r="G291" s="455"/>
      <c r="H291" s="456"/>
      <c r="I291" s="182" t="s">
        <v>6</v>
      </c>
      <c r="J291" s="183" t="s">
        <v>5</v>
      </c>
      <c r="K291" s="184" t="str">
        <f>IF(A291="","",(VLOOKUP(A291,生徒名簿表!B:D,3,0)))</f>
        <v/>
      </c>
      <c r="L291" s="185">
        <v>431</v>
      </c>
      <c r="M291" s="164">
        <f t="shared" si="17"/>
        <v>0</v>
      </c>
      <c r="N291" s="455" t="str">
        <f>IF(B291="","",(VLOOKUP(B291,生徒名簿表!B:C,2,0)))</f>
        <v/>
      </c>
      <c r="O291" s="455"/>
      <c r="P291" s="455"/>
      <c r="Q291" s="455"/>
      <c r="R291" s="456"/>
      <c r="S291" s="182" t="s">
        <v>6</v>
      </c>
      <c r="T291" s="183" t="s">
        <v>5</v>
      </c>
      <c r="U291" s="184" t="str">
        <f>IF(B291="","",(VLOOKUP(B291,生徒名簿表!B:D,3,0)))</f>
        <v/>
      </c>
    </row>
    <row r="292" spans="1:21" ht="23.4" customHeight="1" x14ac:dyDescent="0.45">
      <c r="A292" s="177"/>
      <c r="B292" s="178"/>
      <c r="D292" s="164">
        <v>407</v>
      </c>
      <c r="E292" s="165">
        <f t="shared" si="16"/>
        <v>0</v>
      </c>
      <c r="F292" s="454" t="str">
        <f>IF(A292="","",(VLOOKUP(A292,生徒名簿表!B:C,2,0)))</f>
        <v/>
      </c>
      <c r="G292" s="455"/>
      <c r="H292" s="456"/>
      <c r="I292" s="182" t="s">
        <v>6</v>
      </c>
      <c r="J292" s="183" t="s">
        <v>5</v>
      </c>
      <c r="K292" s="184" t="str">
        <f>IF(A292="","",(VLOOKUP(A292,生徒名簿表!B:D,3,0)))</f>
        <v/>
      </c>
      <c r="L292" s="185">
        <v>432</v>
      </c>
      <c r="M292" s="164">
        <f t="shared" si="17"/>
        <v>0</v>
      </c>
      <c r="N292" s="455" t="str">
        <f>IF(B292="","",(VLOOKUP(B292,生徒名簿表!B:C,2,0)))</f>
        <v/>
      </c>
      <c r="O292" s="455"/>
      <c r="P292" s="455"/>
      <c r="Q292" s="455"/>
      <c r="R292" s="456"/>
      <c r="S292" s="182" t="s">
        <v>6</v>
      </c>
      <c r="T292" s="183" t="s">
        <v>5</v>
      </c>
      <c r="U292" s="184" t="str">
        <f>IF(B292="","",(VLOOKUP(B292,生徒名簿表!B:D,3,0)))</f>
        <v/>
      </c>
    </row>
    <row r="293" spans="1:21" ht="23.4" customHeight="1" x14ac:dyDescent="0.45">
      <c r="A293" s="177"/>
      <c r="B293" s="178"/>
      <c r="D293" s="164">
        <v>408</v>
      </c>
      <c r="E293" s="165">
        <f t="shared" si="16"/>
        <v>0</v>
      </c>
      <c r="F293" s="454" t="str">
        <f>IF(A293="","",(VLOOKUP(A293,生徒名簿表!B:C,2,0)))</f>
        <v/>
      </c>
      <c r="G293" s="455"/>
      <c r="H293" s="456"/>
      <c r="I293" s="182" t="s">
        <v>6</v>
      </c>
      <c r="J293" s="183" t="s">
        <v>5</v>
      </c>
      <c r="K293" s="184" t="str">
        <f>IF(A293="","",(VLOOKUP(A293,生徒名簿表!B:D,3,0)))</f>
        <v/>
      </c>
      <c r="L293" s="185">
        <v>433</v>
      </c>
      <c r="M293" s="164">
        <f t="shared" si="17"/>
        <v>0</v>
      </c>
      <c r="N293" s="455" t="str">
        <f>IF(B293="","",(VLOOKUP(B293,生徒名簿表!B:C,2,0)))</f>
        <v/>
      </c>
      <c r="O293" s="455"/>
      <c r="P293" s="455"/>
      <c r="Q293" s="455"/>
      <c r="R293" s="456"/>
      <c r="S293" s="182" t="s">
        <v>6</v>
      </c>
      <c r="T293" s="183" t="s">
        <v>5</v>
      </c>
      <c r="U293" s="184" t="str">
        <f>IF(B293="","",(VLOOKUP(B293,生徒名簿表!B:D,3,0)))</f>
        <v/>
      </c>
    </row>
    <row r="294" spans="1:21" ht="23.4" customHeight="1" x14ac:dyDescent="0.45">
      <c r="A294" s="177"/>
      <c r="B294" s="178"/>
      <c r="D294" s="164">
        <v>409</v>
      </c>
      <c r="E294" s="165">
        <f t="shared" si="16"/>
        <v>0</v>
      </c>
      <c r="F294" s="454" t="str">
        <f>IF(A294="","",(VLOOKUP(A294,生徒名簿表!B:C,2,0)))</f>
        <v/>
      </c>
      <c r="G294" s="455"/>
      <c r="H294" s="456"/>
      <c r="I294" s="182" t="s">
        <v>6</v>
      </c>
      <c r="J294" s="183" t="s">
        <v>5</v>
      </c>
      <c r="K294" s="184" t="str">
        <f>IF(A294="","",(VLOOKUP(A294,生徒名簿表!B:D,3,0)))</f>
        <v/>
      </c>
      <c r="L294" s="185">
        <v>434</v>
      </c>
      <c r="M294" s="164">
        <f t="shared" si="17"/>
        <v>0</v>
      </c>
      <c r="N294" s="455" t="str">
        <f>IF(B294="","",(VLOOKUP(B294,生徒名簿表!B:C,2,0)))</f>
        <v/>
      </c>
      <c r="O294" s="455"/>
      <c r="P294" s="455"/>
      <c r="Q294" s="455"/>
      <c r="R294" s="456"/>
      <c r="S294" s="182" t="s">
        <v>6</v>
      </c>
      <c r="T294" s="183" t="s">
        <v>5</v>
      </c>
      <c r="U294" s="184" t="str">
        <f>IF(B294="","",(VLOOKUP(B294,生徒名簿表!B:D,3,0)))</f>
        <v/>
      </c>
    </row>
    <row r="295" spans="1:21" ht="23.4" customHeight="1" x14ac:dyDescent="0.45">
      <c r="A295" s="177"/>
      <c r="B295" s="178"/>
      <c r="D295" s="164">
        <v>410</v>
      </c>
      <c r="E295" s="165">
        <f t="shared" si="16"/>
        <v>0</v>
      </c>
      <c r="F295" s="454" t="str">
        <f>IF(A295="","",(VLOOKUP(A295,生徒名簿表!B:C,2,0)))</f>
        <v/>
      </c>
      <c r="G295" s="455"/>
      <c r="H295" s="456"/>
      <c r="I295" s="182" t="s">
        <v>6</v>
      </c>
      <c r="J295" s="183" t="s">
        <v>5</v>
      </c>
      <c r="K295" s="184" t="str">
        <f>IF(A295="","",(VLOOKUP(A295,生徒名簿表!B:D,3,0)))</f>
        <v/>
      </c>
      <c r="L295" s="185">
        <v>435</v>
      </c>
      <c r="M295" s="164">
        <f t="shared" si="17"/>
        <v>0</v>
      </c>
      <c r="N295" s="455" t="str">
        <f>IF(B295="","",(VLOOKUP(B295,生徒名簿表!B:C,2,0)))</f>
        <v/>
      </c>
      <c r="O295" s="455"/>
      <c r="P295" s="455"/>
      <c r="Q295" s="455"/>
      <c r="R295" s="456"/>
      <c r="S295" s="182" t="s">
        <v>6</v>
      </c>
      <c r="T295" s="183" t="s">
        <v>5</v>
      </c>
      <c r="U295" s="184" t="str">
        <f>IF(B295="","",(VLOOKUP(B295,生徒名簿表!B:D,3,0)))</f>
        <v/>
      </c>
    </row>
    <row r="296" spans="1:21" ht="23.4" customHeight="1" x14ac:dyDescent="0.45">
      <c r="A296" s="177"/>
      <c r="B296" s="178"/>
      <c r="D296" s="164">
        <v>411</v>
      </c>
      <c r="E296" s="165">
        <f t="shared" si="16"/>
        <v>0</v>
      </c>
      <c r="F296" s="454" t="str">
        <f>IF(A296="","",(VLOOKUP(A296,生徒名簿表!B:C,2,0)))</f>
        <v/>
      </c>
      <c r="G296" s="455"/>
      <c r="H296" s="456"/>
      <c r="I296" s="182" t="s">
        <v>6</v>
      </c>
      <c r="J296" s="183" t="s">
        <v>5</v>
      </c>
      <c r="K296" s="184" t="str">
        <f>IF(A296="","",(VLOOKUP(A296,生徒名簿表!B:D,3,0)))</f>
        <v/>
      </c>
      <c r="L296" s="185">
        <v>436</v>
      </c>
      <c r="M296" s="164">
        <f t="shared" si="17"/>
        <v>0</v>
      </c>
      <c r="N296" s="455" t="str">
        <f>IF(B296="","",(VLOOKUP(B296,生徒名簿表!B:C,2,0)))</f>
        <v/>
      </c>
      <c r="O296" s="455"/>
      <c r="P296" s="455"/>
      <c r="Q296" s="455"/>
      <c r="R296" s="456"/>
      <c r="S296" s="182" t="s">
        <v>6</v>
      </c>
      <c r="T296" s="183" t="s">
        <v>5</v>
      </c>
      <c r="U296" s="184" t="str">
        <f>IF(B296="","",(VLOOKUP(B296,生徒名簿表!B:D,3,0)))</f>
        <v/>
      </c>
    </row>
    <row r="297" spans="1:21" ht="23.4" customHeight="1" x14ac:dyDescent="0.45">
      <c r="A297" s="177"/>
      <c r="B297" s="178"/>
      <c r="D297" s="164">
        <v>412</v>
      </c>
      <c r="E297" s="165">
        <f t="shared" si="16"/>
        <v>0</v>
      </c>
      <c r="F297" s="454" t="str">
        <f>IF(A297="","",(VLOOKUP(A297,生徒名簿表!B:C,2,0)))</f>
        <v/>
      </c>
      <c r="G297" s="455"/>
      <c r="H297" s="456"/>
      <c r="I297" s="182" t="s">
        <v>6</v>
      </c>
      <c r="J297" s="183" t="s">
        <v>5</v>
      </c>
      <c r="K297" s="184" t="str">
        <f>IF(A297="","",(VLOOKUP(A297,生徒名簿表!B:D,3,0)))</f>
        <v/>
      </c>
      <c r="L297" s="185">
        <v>437</v>
      </c>
      <c r="M297" s="164">
        <f t="shared" si="17"/>
        <v>0</v>
      </c>
      <c r="N297" s="455" t="str">
        <f>IF(B297="","",(VLOOKUP(B297,生徒名簿表!B:C,2,0)))</f>
        <v/>
      </c>
      <c r="O297" s="455"/>
      <c r="P297" s="455"/>
      <c r="Q297" s="455"/>
      <c r="R297" s="456"/>
      <c r="S297" s="182" t="s">
        <v>6</v>
      </c>
      <c r="T297" s="183" t="s">
        <v>5</v>
      </c>
      <c r="U297" s="184" t="str">
        <f>IF(B297="","",(VLOOKUP(B297,生徒名簿表!B:D,3,0)))</f>
        <v/>
      </c>
    </row>
    <row r="298" spans="1:21" ht="23.4" customHeight="1" x14ac:dyDescent="0.45">
      <c r="A298" s="177"/>
      <c r="B298" s="178"/>
      <c r="D298" s="164">
        <v>413</v>
      </c>
      <c r="E298" s="165">
        <f t="shared" si="16"/>
        <v>0</v>
      </c>
      <c r="F298" s="454" t="str">
        <f>IF(A298="","",(VLOOKUP(A298,生徒名簿表!B:C,2,0)))</f>
        <v/>
      </c>
      <c r="G298" s="455"/>
      <c r="H298" s="456"/>
      <c r="I298" s="182" t="s">
        <v>6</v>
      </c>
      <c r="J298" s="183" t="s">
        <v>5</v>
      </c>
      <c r="K298" s="184" t="str">
        <f>IF(A298="","",(VLOOKUP(A298,生徒名簿表!B:D,3,0)))</f>
        <v/>
      </c>
      <c r="L298" s="185">
        <v>438</v>
      </c>
      <c r="M298" s="164">
        <f t="shared" si="17"/>
        <v>0</v>
      </c>
      <c r="N298" s="455" t="str">
        <f>IF(B298="","",(VLOOKUP(B298,生徒名簿表!B:C,2,0)))</f>
        <v/>
      </c>
      <c r="O298" s="455"/>
      <c r="P298" s="455"/>
      <c r="Q298" s="455"/>
      <c r="R298" s="456"/>
      <c r="S298" s="182" t="s">
        <v>6</v>
      </c>
      <c r="T298" s="183" t="s">
        <v>5</v>
      </c>
      <c r="U298" s="184" t="str">
        <f>IF(B298="","",(VLOOKUP(B298,生徒名簿表!B:D,3,0)))</f>
        <v/>
      </c>
    </row>
    <row r="299" spans="1:21" ht="23.4" customHeight="1" x14ac:dyDescent="0.45">
      <c r="A299" s="177"/>
      <c r="B299" s="178"/>
      <c r="D299" s="164">
        <v>414</v>
      </c>
      <c r="E299" s="165">
        <f t="shared" si="16"/>
        <v>0</v>
      </c>
      <c r="F299" s="454" t="str">
        <f>IF(A299="","",(VLOOKUP(A299,生徒名簿表!B:C,2,0)))</f>
        <v/>
      </c>
      <c r="G299" s="455"/>
      <c r="H299" s="456"/>
      <c r="I299" s="182" t="s">
        <v>6</v>
      </c>
      <c r="J299" s="183" t="s">
        <v>5</v>
      </c>
      <c r="K299" s="184" t="str">
        <f>IF(A299="","",(VLOOKUP(A299,生徒名簿表!B:D,3,0)))</f>
        <v/>
      </c>
      <c r="L299" s="185">
        <v>439</v>
      </c>
      <c r="M299" s="164">
        <f t="shared" si="17"/>
        <v>0</v>
      </c>
      <c r="N299" s="455" t="str">
        <f>IF(B299="","",(VLOOKUP(B299,生徒名簿表!B:C,2,0)))</f>
        <v/>
      </c>
      <c r="O299" s="455"/>
      <c r="P299" s="455"/>
      <c r="Q299" s="455"/>
      <c r="R299" s="456"/>
      <c r="S299" s="182" t="s">
        <v>6</v>
      </c>
      <c r="T299" s="183" t="s">
        <v>5</v>
      </c>
      <c r="U299" s="184" t="str">
        <f>IF(B299="","",(VLOOKUP(B299,生徒名簿表!B:D,3,0)))</f>
        <v/>
      </c>
    </row>
    <row r="300" spans="1:21" ht="23.4" customHeight="1" x14ac:dyDescent="0.45">
      <c r="A300" s="177"/>
      <c r="B300" s="178"/>
      <c r="D300" s="164">
        <v>415</v>
      </c>
      <c r="E300" s="165">
        <f t="shared" si="16"/>
        <v>0</v>
      </c>
      <c r="F300" s="454" t="str">
        <f>IF(A300="","",(VLOOKUP(A300,生徒名簿表!B:C,2,0)))</f>
        <v/>
      </c>
      <c r="G300" s="455"/>
      <c r="H300" s="456"/>
      <c r="I300" s="182" t="s">
        <v>6</v>
      </c>
      <c r="J300" s="183" t="s">
        <v>5</v>
      </c>
      <c r="K300" s="184" t="str">
        <f>IF(A300="","",(VLOOKUP(A300,生徒名簿表!B:D,3,0)))</f>
        <v/>
      </c>
      <c r="L300" s="185">
        <v>440</v>
      </c>
      <c r="M300" s="164">
        <f t="shared" si="17"/>
        <v>0</v>
      </c>
      <c r="N300" s="455" t="str">
        <f>IF(B300="","",(VLOOKUP(B300,生徒名簿表!B:C,2,0)))</f>
        <v/>
      </c>
      <c r="O300" s="455"/>
      <c r="P300" s="455"/>
      <c r="Q300" s="455"/>
      <c r="R300" s="456"/>
      <c r="S300" s="182" t="s">
        <v>6</v>
      </c>
      <c r="T300" s="183" t="s">
        <v>5</v>
      </c>
      <c r="U300" s="184" t="str">
        <f>IF(B300="","",(VLOOKUP(B300,生徒名簿表!B:D,3,0)))</f>
        <v/>
      </c>
    </row>
    <row r="301" spans="1:21" ht="23.4" customHeight="1" x14ac:dyDescent="0.45">
      <c r="A301" s="177"/>
      <c r="B301" s="178"/>
      <c r="D301" s="164">
        <v>416</v>
      </c>
      <c r="E301" s="165">
        <f t="shared" si="16"/>
        <v>0</v>
      </c>
      <c r="F301" s="454" t="str">
        <f>IF(A301="","",(VLOOKUP(A301,生徒名簿表!B:C,2,0)))</f>
        <v/>
      </c>
      <c r="G301" s="455"/>
      <c r="H301" s="456"/>
      <c r="I301" s="182" t="s">
        <v>6</v>
      </c>
      <c r="J301" s="183" t="s">
        <v>5</v>
      </c>
      <c r="K301" s="184" t="str">
        <f>IF(A301="","",(VLOOKUP(A301,生徒名簿表!B:D,3,0)))</f>
        <v/>
      </c>
      <c r="L301" s="185">
        <v>441</v>
      </c>
      <c r="M301" s="164">
        <f t="shared" si="17"/>
        <v>0</v>
      </c>
      <c r="N301" s="455" t="str">
        <f>IF(B301="","",(VLOOKUP(B301,生徒名簿表!B:C,2,0)))</f>
        <v/>
      </c>
      <c r="O301" s="455"/>
      <c r="P301" s="455"/>
      <c r="Q301" s="455"/>
      <c r="R301" s="456"/>
      <c r="S301" s="182" t="s">
        <v>6</v>
      </c>
      <c r="T301" s="183" t="s">
        <v>5</v>
      </c>
      <c r="U301" s="184" t="str">
        <f>IF(B301="","",(VLOOKUP(B301,生徒名簿表!B:D,3,0)))</f>
        <v/>
      </c>
    </row>
    <row r="302" spans="1:21" ht="23.4" customHeight="1" x14ac:dyDescent="0.45">
      <c r="A302" s="177"/>
      <c r="B302" s="178"/>
      <c r="D302" s="164">
        <v>417</v>
      </c>
      <c r="E302" s="165">
        <f t="shared" si="16"/>
        <v>0</v>
      </c>
      <c r="F302" s="454" t="str">
        <f>IF(A302="","",(VLOOKUP(A302,生徒名簿表!B:C,2,0)))</f>
        <v/>
      </c>
      <c r="G302" s="455"/>
      <c r="H302" s="456"/>
      <c r="I302" s="182" t="s">
        <v>6</v>
      </c>
      <c r="J302" s="183" t="s">
        <v>5</v>
      </c>
      <c r="K302" s="184" t="str">
        <f>IF(A302="","",(VLOOKUP(A302,生徒名簿表!B:D,3,0)))</f>
        <v/>
      </c>
      <c r="L302" s="185">
        <v>442</v>
      </c>
      <c r="M302" s="164">
        <f t="shared" si="17"/>
        <v>0</v>
      </c>
      <c r="N302" s="455" t="str">
        <f>IF(B302="","",(VLOOKUP(B302,生徒名簿表!B:C,2,0)))</f>
        <v/>
      </c>
      <c r="O302" s="455"/>
      <c r="P302" s="455"/>
      <c r="Q302" s="455"/>
      <c r="R302" s="456"/>
      <c r="S302" s="182" t="s">
        <v>6</v>
      </c>
      <c r="T302" s="183" t="s">
        <v>5</v>
      </c>
      <c r="U302" s="184" t="str">
        <f>IF(B302="","",(VLOOKUP(B302,生徒名簿表!B:D,3,0)))</f>
        <v/>
      </c>
    </row>
    <row r="303" spans="1:21" ht="23.4" customHeight="1" x14ac:dyDescent="0.45">
      <c r="A303" s="177"/>
      <c r="B303" s="178"/>
      <c r="D303" s="164">
        <v>418</v>
      </c>
      <c r="E303" s="165">
        <f t="shared" si="16"/>
        <v>0</v>
      </c>
      <c r="F303" s="454" t="str">
        <f>IF(A303="","",(VLOOKUP(A303,生徒名簿表!B:C,2,0)))</f>
        <v/>
      </c>
      <c r="G303" s="455"/>
      <c r="H303" s="456"/>
      <c r="I303" s="182" t="s">
        <v>6</v>
      </c>
      <c r="J303" s="183" t="s">
        <v>5</v>
      </c>
      <c r="K303" s="184" t="str">
        <f>IF(A303="","",(VLOOKUP(A303,生徒名簿表!B:D,3,0)))</f>
        <v/>
      </c>
      <c r="L303" s="185">
        <v>443</v>
      </c>
      <c r="M303" s="164">
        <f t="shared" si="17"/>
        <v>0</v>
      </c>
      <c r="N303" s="455" t="str">
        <f>IF(B303="","",(VLOOKUP(B303,生徒名簿表!B:C,2,0)))</f>
        <v/>
      </c>
      <c r="O303" s="455"/>
      <c r="P303" s="455"/>
      <c r="Q303" s="455"/>
      <c r="R303" s="456"/>
      <c r="S303" s="182" t="s">
        <v>6</v>
      </c>
      <c r="T303" s="183" t="s">
        <v>5</v>
      </c>
      <c r="U303" s="184" t="str">
        <f>IF(B303="","",(VLOOKUP(B303,生徒名簿表!B:D,3,0)))</f>
        <v/>
      </c>
    </row>
    <row r="304" spans="1:21" ht="23.4" customHeight="1" x14ac:dyDescent="0.45">
      <c r="A304" s="177"/>
      <c r="B304" s="178"/>
      <c r="D304" s="164">
        <v>419</v>
      </c>
      <c r="E304" s="165">
        <f t="shared" si="16"/>
        <v>0</v>
      </c>
      <c r="F304" s="454" t="str">
        <f>IF(A304="","",(VLOOKUP(A304,生徒名簿表!B:C,2,0)))</f>
        <v/>
      </c>
      <c r="G304" s="455"/>
      <c r="H304" s="456"/>
      <c r="I304" s="182" t="s">
        <v>6</v>
      </c>
      <c r="J304" s="183" t="s">
        <v>5</v>
      </c>
      <c r="K304" s="184" t="str">
        <f>IF(A304="","",(VLOOKUP(A304,生徒名簿表!B:D,3,0)))</f>
        <v/>
      </c>
      <c r="L304" s="185">
        <v>444</v>
      </c>
      <c r="M304" s="164">
        <f t="shared" si="17"/>
        <v>0</v>
      </c>
      <c r="N304" s="455" t="str">
        <f>IF(B304="","",(VLOOKUP(B304,生徒名簿表!B:C,2,0)))</f>
        <v/>
      </c>
      <c r="O304" s="455"/>
      <c r="P304" s="455"/>
      <c r="Q304" s="455"/>
      <c r="R304" s="456"/>
      <c r="S304" s="182" t="s">
        <v>6</v>
      </c>
      <c r="T304" s="183" t="s">
        <v>5</v>
      </c>
      <c r="U304" s="184" t="str">
        <f>IF(B304="","",(VLOOKUP(B304,生徒名簿表!B:D,3,0)))</f>
        <v/>
      </c>
    </row>
    <row r="305" spans="1:21" ht="23.4" customHeight="1" x14ac:dyDescent="0.45">
      <c r="A305" s="177"/>
      <c r="B305" s="178"/>
      <c r="D305" s="164">
        <v>420</v>
      </c>
      <c r="E305" s="165">
        <f t="shared" si="16"/>
        <v>0</v>
      </c>
      <c r="F305" s="454" t="str">
        <f>IF(A305="","",(VLOOKUP(A305,生徒名簿表!B:C,2,0)))</f>
        <v/>
      </c>
      <c r="G305" s="455"/>
      <c r="H305" s="456"/>
      <c r="I305" s="182" t="s">
        <v>6</v>
      </c>
      <c r="J305" s="183" t="s">
        <v>5</v>
      </c>
      <c r="K305" s="184" t="str">
        <f>IF(A305="","",(VLOOKUP(A305,生徒名簿表!B:D,3,0)))</f>
        <v/>
      </c>
      <c r="L305" s="185">
        <v>445</v>
      </c>
      <c r="M305" s="164">
        <f t="shared" si="17"/>
        <v>0</v>
      </c>
      <c r="N305" s="455" t="str">
        <f>IF(B305="","",(VLOOKUP(B305,生徒名簿表!B:C,2,0)))</f>
        <v/>
      </c>
      <c r="O305" s="455"/>
      <c r="P305" s="455"/>
      <c r="Q305" s="455"/>
      <c r="R305" s="456"/>
      <c r="S305" s="182" t="s">
        <v>6</v>
      </c>
      <c r="T305" s="183" t="s">
        <v>5</v>
      </c>
      <c r="U305" s="184" t="str">
        <f>IF(B305="","",(VLOOKUP(B305,生徒名簿表!B:D,3,0)))</f>
        <v/>
      </c>
    </row>
    <row r="306" spans="1:21" ht="23.4" customHeight="1" x14ac:dyDescent="0.45">
      <c r="A306" s="177"/>
      <c r="B306" s="178"/>
      <c r="D306" s="164">
        <v>421</v>
      </c>
      <c r="E306" s="165">
        <f t="shared" si="16"/>
        <v>0</v>
      </c>
      <c r="F306" s="454" t="str">
        <f>IF(A306="","",(VLOOKUP(A306,生徒名簿表!B:C,2,0)))</f>
        <v/>
      </c>
      <c r="G306" s="455"/>
      <c r="H306" s="456"/>
      <c r="I306" s="182" t="s">
        <v>6</v>
      </c>
      <c r="J306" s="183" t="s">
        <v>5</v>
      </c>
      <c r="K306" s="184" t="str">
        <f>IF(A306="","",(VLOOKUP(A306,生徒名簿表!B:D,3,0)))</f>
        <v/>
      </c>
      <c r="L306" s="185">
        <v>446</v>
      </c>
      <c r="M306" s="164">
        <f t="shared" si="17"/>
        <v>0</v>
      </c>
      <c r="N306" s="455" t="str">
        <f>IF(B306="","",(VLOOKUP(B306,生徒名簿表!B:C,2,0)))</f>
        <v/>
      </c>
      <c r="O306" s="455"/>
      <c r="P306" s="455"/>
      <c r="Q306" s="455"/>
      <c r="R306" s="456"/>
      <c r="S306" s="182" t="s">
        <v>6</v>
      </c>
      <c r="T306" s="183" t="s">
        <v>5</v>
      </c>
      <c r="U306" s="184" t="str">
        <f>IF(B306="","",(VLOOKUP(B306,生徒名簿表!B:D,3,0)))</f>
        <v/>
      </c>
    </row>
    <row r="307" spans="1:21" ht="23.4" customHeight="1" x14ac:dyDescent="0.45">
      <c r="A307" s="177"/>
      <c r="B307" s="178"/>
      <c r="D307" s="164">
        <v>422</v>
      </c>
      <c r="E307" s="165">
        <f t="shared" si="16"/>
        <v>0</v>
      </c>
      <c r="F307" s="454" t="str">
        <f>IF(A307="","",(VLOOKUP(A307,生徒名簿表!B:C,2,0)))</f>
        <v/>
      </c>
      <c r="G307" s="455"/>
      <c r="H307" s="456"/>
      <c r="I307" s="182" t="s">
        <v>6</v>
      </c>
      <c r="J307" s="183" t="s">
        <v>5</v>
      </c>
      <c r="K307" s="184" t="str">
        <f>IF(A307="","",(VLOOKUP(A307,生徒名簿表!B:D,3,0)))</f>
        <v/>
      </c>
      <c r="L307" s="185">
        <v>447</v>
      </c>
      <c r="M307" s="164">
        <f t="shared" si="17"/>
        <v>0</v>
      </c>
      <c r="N307" s="455" t="str">
        <f>IF(B307="","",(VLOOKUP(B307,生徒名簿表!B:C,2,0)))</f>
        <v/>
      </c>
      <c r="O307" s="455"/>
      <c r="P307" s="455"/>
      <c r="Q307" s="455"/>
      <c r="R307" s="456"/>
      <c r="S307" s="182" t="s">
        <v>6</v>
      </c>
      <c r="T307" s="183" t="s">
        <v>5</v>
      </c>
      <c r="U307" s="184" t="str">
        <f>IF(B307="","",(VLOOKUP(B307,生徒名簿表!B:D,3,0)))</f>
        <v/>
      </c>
    </row>
    <row r="308" spans="1:21" ht="23.4" customHeight="1" x14ac:dyDescent="0.45">
      <c r="A308" s="177"/>
      <c r="B308" s="178"/>
      <c r="D308" s="164">
        <v>423</v>
      </c>
      <c r="E308" s="165">
        <f t="shared" si="16"/>
        <v>0</v>
      </c>
      <c r="F308" s="454" t="str">
        <f>IF(A308="","",(VLOOKUP(A308,生徒名簿表!B:C,2,0)))</f>
        <v/>
      </c>
      <c r="G308" s="455"/>
      <c r="H308" s="456"/>
      <c r="I308" s="182" t="s">
        <v>6</v>
      </c>
      <c r="J308" s="183" t="s">
        <v>5</v>
      </c>
      <c r="K308" s="184" t="str">
        <f>IF(A308="","",(VLOOKUP(A308,生徒名簿表!B:D,3,0)))</f>
        <v/>
      </c>
      <c r="L308" s="185">
        <v>448</v>
      </c>
      <c r="M308" s="164">
        <f t="shared" si="17"/>
        <v>0</v>
      </c>
      <c r="N308" s="455" t="str">
        <f>IF(B308="","",(VLOOKUP(B308,生徒名簿表!B:C,2,0)))</f>
        <v/>
      </c>
      <c r="O308" s="455"/>
      <c r="P308" s="455"/>
      <c r="Q308" s="455"/>
      <c r="R308" s="456"/>
      <c r="S308" s="182" t="s">
        <v>6</v>
      </c>
      <c r="T308" s="183" t="s">
        <v>5</v>
      </c>
      <c r="U308" s="184" t="str">
        <f>IF(B308="","",(VLOOKUP(B308,生徒名簿表!B:D,3,0)))</f>
        <v/>
      </c>
    </row>
    <row r="309" spans="1:21" ht="23.4" customHeight="1" x14ac:dyDescent="0.45">
      <c r="A309" s="177"/>
      <c r="B309" s="178"/>
      <c r="D309" s="164">
        <v>424</v>
      </c>
      <c r="E309" s="165">
        <f t="shared" si="16"/>
        <v>0</v>
      </c>
      <c r="F309" s="454" t="str">
        <f>IF(A309="","",(VLOOKUP(A309,生徒名簿表!B:C,2,0)))</f>
        <v/>
      </c>
      <c r="G309" s="455"/>
      <c r="H309" s="456"/>
      <c r="I309" s="182" t="s">
        <v>6</v>
      </c>
      <c r="J309" s="183" t="s">
        <v>5</v>
      </c>
      <c r="K309" s="184" t="str">
        <f>IF(A309="","",(VLOOKUP(A309,生徒名簿表!B:D,3,0)))</f>
        <v/>
      </c>
      <c r="L309" s="185">
        <v>449</v>
      </c>
      <c r="M309" s="164">
        <f t="shared" si="17"/>
        <v>0</v>
      </c>
      <c r="N309" s="455" t="str">
        <f>IF(B309="","",(VLOOKUP(B309,生徒名簿表!B:C,2,0)))</f>
        <v/>
      </c>
      <c r="O309" s="455"/>
      <c r="P309" s="455"/>
      <c r="Q309" s="455"/>
      <c r="R309" s="456"/>
      <c r="S309" s="182" t="s">
        <v>6</v>
      </c>
      <c r="T309" s="183" t="s">
        <v>5</v>
      </c>
      <c r="U309" s="184" t="str">
        <f>IF(B309="","",(VLOOKUP(B309,生徒名簿表!B:D,3,0)))</f>
        <v/>
      </c>
    </row>
    <row r="310" spans="1:21" ht="23.4" customHeight="1" x14ac:dyDescent="0.45">
      <c r="A310" s="177"/>
      <c r="B310" s="178"/>
      <c r="D310" s="164">
        <v>425</v>
      </c>
      <c r="E310" s="165">
        <f t="shared" si="16"/>
        <v>0</v>
      </c>
      <c r="F310" s="454" t="str">
        <f>IF(A310="","",(VLOOKUP(A310,生徒名簿表!B:C,2,0)))</f>
        <v/>
      </c>
      <c r="G310" s="455"/>
      <c r="H310" s="456"/>
      <c r="I310" s="182" t="s">
        <v>6</v>
      </c>
      <c r="J310" s="183" t="s">
        <v>5</v>
      </c>
      <c r="K310" s="184" t="str">
        <f>IF(A310="","",(VLOOKUP(A310,生徒名簿表!B:D,3,0)))</f>
        <v/>
      </c>
      <c r="L310" s="185">
        <v>450</v>
      </c>
      <c r="M310" s="164">
        <f t="shared" si="17"/>
        <v>0</v>
      </c>
      <c r="N310" s="455" t="str">
        <f>IF(B310="","",(VLOOKUP(B310,生徒名簿表!B:C,2,0)))</f>
        <v/>
      </c>
      <c r="O310" s="455"/>
      <c r="P310" s="455"/>
      <c r="Q310" s="455"/>
      <c r="R310" s="456"/>
      <c r="S310" s="182" t="s">
        <v>6</v>
      </c>
      <c r="T310" s="183" t="s">
        <v>5</v>
      </c>
      <c r="U310" s="184" t="str">
        <f>IF(B310="","",(VLOOKUP(B310,生徒名簿表!B:D,3,0)))</f>
        <v/>
      </c>
    </row>
    <row r="311" spans="1:21" ht="4.5" customHeight="1" x14ac:dyDescent="0.45"/>
    <row r="312" spans="1:21" ht="27" customHeight="1" x14ac:dyDescent="0.45">
      <c r="D312" s="446" t="s">
        <v>3</v>
      </c>
      <c r="E312" s="451"/>
      <c r="F312" s="451"/>
      <c r="G312" s="451"/>
      <c r="H312" s="447"/>
      <c r="I312" s="446" t="s">
        <v>733</v>
      </c>
      <c r="J312" s="451"/>
      <c r="K312" s="451"/>
      <c r="L312" s="447"/>
      <c r="M312" s="446" t="s">
        <v>732</v>
      </c>
      <c r="N312" s="451"/>
      <c r="O312" s="451"/>
      <c r="P312" s="451"/>
      <c r="Q312" s="447"/>
      <c r="R312" s="432" t="s">
        <v>731</v>
      </c>
      <c r="S312" s="432"/>
      <c r="T312" s="432"/>
      <c r="U312" s="432"/>
    </row>
    <row r="313" spans="1:21" ht="3.75" customHeight="1" thickBot="1" x14ac:dyDescent="0.5">
      <c r="K313" s="466"/>
      <c r="L313" s="466"/>
      <c r="M313" s="155"/>
    </row>
    <row r="314" spans="1:21" ht="15" customHeight="1" x14ac:dyDescent="0.45">
      <c r="D314" s="467" t="s">
        <v>668</v>
      </c>
      <c r="E314" s="467"/>
      <c r="F314" s="468"/>
      <c r="G314" s="468"/>
      <c r="H314" s="468"/>
      <c r="I314" s="468"/>
      <c r="J314" s="468"/>
      <c r="K314" s="469"/>
      <c r="L314" s="470" t="s">
        <v>0</v>
      </c>
      <c r="M314" s="471"/>
      <c r="N314" s="472"/>
      <c r="O314" s="476">
        <f>O34</f>
        <v>0</v>
      </c>
      <c r="P314" s="477"/>
      <c r="Q314" s="477"/>
      <c r="R314" s="477"/>
      <c r="S314" s="477"/>
      <c r="T314" s="477"/>
      <c r="U314" s="478"/>
    </row>
    <row r="315" spans="1:21" ht="15" customHeight="1" thickBot="1" x14ac:dyDescent="0.5">
      <c r="D315" s="468"/>
      <c r="E315" s="468"/>
      <c r="F315" s="468"/>
      <c r="G315" s="468"/>
      <c r="H315" s="468"/>
      <c r="I315" s="468"/>
      <c r="J315" s="468"/>
      <c r="K315" s="469"/>
      <c r="L315" s="473"/>
      <c r="M315" s="474"/>
      <c r="N315" s="475"/>
      <c r="O315" s="479"/>
      <c r="P315" s="480"/>
      <c r="Q315" s="480"/>
      <c r="R315" s="480"/>
      <c r="S315" s="480"/>
      <c r="T315" s="480"/>
      <c r="U315" s="481"/>
    </row>
    <row r="316" spans="1:21" ht="27.75" customHeight="1" x14ac:dyDescent="0.45">
      <c r="D316" s="453" t="s">
        <v>666</v>
      </c>
      <c r="E316" s="453"/>
      <c r="F316" s="453"/>
      <c r="G316" s="453"/>
      <c r="H316" s="453"/>
      <c r="I316" s="453"/>
      <c r="J316" s="453"/>
      <c r="K316" s="453"/>
      <c r="L316" s="453"/>
      <c r="M316" s="453"/>
      <c r="N316" s="453"/>
      <c r="O316" s="453"/>
      <c r="P316" s="432" t="s">
        <v>667</v>
      </c>
      <c r="Q316" s="432"/>
      <c r="R316" s="433" t="e">
        <f>VLOOKUP(I317,学校番号一覧!A:E,5,0)</f>
        <v>#N/A</v>
      </c>
      <c r="S316" s="433"/>
      <c r="T316" s="433"/>
      <c r="U316" s="433"/>
    </row>
    <row r="317" spans="1:21" ht="30" customHeight="1" x14ac:dyDescent="0.45">
      <c r="D317" s="446" t="s">
        <v>15</v>
      </c>
      <c r="E317" s="447"/>
      <c r="F317" s="461" t="s">
        <v>604</v>
      </c>
      <c r="G317" s="461"/>
      <c r="H317" s="164" t="s">
        <v>25</v>
      </c>
      <c r="I317" s="482">
        <f>I2</f>
        <v>0</v>
      </c>
      <c r="J317" s="483"/>
      <c r="K317" s="446" t="s">
        <v>24</v>
      </c>
      <c r="L317" s="447"/>
      <c r="M317" s="448"/>
      <c r="N317" s="449"/>
      <c r="O317" s="450"/>
      <c r="P317" s="464" t="s">
        <v>14</v>
      </c>
      <c r="Q317" s="465"/>
      <c r="R317" s="166"/>
      <c r="S317" s="167" t="s">
        <v>13</v>
      </c>
      <c r="T317" s="168"/>
      <c r="U317" s="169" t="s">
        <v>12</v>
      </c>
    </row>
    <row r="318" spans="1:21" ht="30" customHeight="1" x14ac:dyDescent="0.45">
      <c r="D318" s="446" t="s">
        <v>11</v>
      </c>
      <c r="E318" s="447"/>
      <c r="F318" s="457" t="str">
        <f>IF(I2="","",(VLOOKUP(I2,学校番号一覧!A:C,3,0)))</f>
        <v/>
      </c>
      <c r="G318" s="457"/>
      <c r="H318" s="164" t="s">
        <v>585</v>
      </c>
      <c r="I318" s="454" t="str">
        <f>IF(I2="","",(VLOOKUP(I2,学校番号一覧!A:C,2,0)))</f>
        <v/>
      </c>
      <c r="J318" s="455"/>
      <c r="K318" s="455"/>
      <c r="L318" s="455"/>
      <c r="M318" s="455"/>
      <c r="N318" s="455"/>
      <c r="O318" s="456"/>
      <c r="P318" s="458" t="s">
        <v>10</v>
      </c>
      <c r="Q318" s="458"/>
      <c r="R318" s="459"/>
      <c r="S318" s="459"/>
      <c r="T318" s="459"/>
      <c r="U318" s="459"/>
    </row>
    <row r="319" spans="1:21" ht="3.75" customHeight="1" x14ac:dyDescent="0.45">
      <c r="D319" s="172"/>
      <c r="E319" s="172"/>
      <c r="F319" s="172"/>
      <c r="G319" s="172"/>
      <c r="H319" s="173"/>
      <c r="I319" s="173"/>
      <c r="J319" s="173"/>
      <c r="K319" s="173"/>
      <c r="L319" s="173"/>
      <c r="M319" s="174"/>
      <c r="N319" s="175"/>
      <c r="O319" s="155"/>
      <c r="P319" s="155"/>
      <c r="Q319" s="176"/>
      <c r="R319" s="176"/>
      <c r="S319" s="176"/>
      <c r="T319" s="176"/>
      <c r="U319" s="176"/>
    </row>
    <row r="320" spans="1:21" ht="21.9" customHeight="1" x14ac:dyDescent="0.45">
      <c r="A320" s="177" t="s">
        <v>626</v>
      </c>
      <c r="B320" s="178" t="s">
        <v>626</v>
      </c>
      <c r="D320" s="179" t="s">
        <v>643</v>
      </c>
      <c r="E320" s="180" t="s">
        <v>644</v>
      </c>
      <c r="F320" s="446" t="s">
        <v>8</v>
      </c>
      <c r="G320" s="451"/>
      <c r="H320" s="447"/>
      <c r="I320" s="446" t="s">
        <v>7</v>
      </c>
      <c r="J320" s="451"/>
      <c r="K320" s="460"/>
      <c r="L320" s="179" t="s">
        <v>643</v>
      </c>
      <c r="M320" s="186" t="s">
        <v>644</v>
      </c>
      <c r="N320" s="451" t="s">
        <v>8</v>
      </c>
      <c r="O320" s="451"/>
      <c r="P320" s="451"/>
      <c r="Q320" s="451"/>
      <c r="R320" s="447"/>
      <c r="S320" s="446" t="s">
        <v>7</v>
      </c>
      <c r="T320" s="451"/>
      <c r="U320" s="447"/>
    </row>
    <row r="321" spans="1:21" ht="23.4" customHeight="1" x14ac:dyDescent="0.45">
      <c r="A321" s="177"/>
      <c r="B321" s="178"/>
      <c r="D321" s="164">
        <v>451</v>
      </c>
      <c r="E321" s="165"/>
      <c r="F321" s="454" t="str">
        <f>IF(A321="","",(VLOOKUP(A321,生徒名簿表!B:C,2,0)))</f>
        <v/>
      </c>
      <c r="G321" s="455"/>
      <c r="H321" s="456"/>
      <c r="I321" s="182" t="s">
        <v>6</v>
      </c>
      <c r="J321" s="183" t="s">
        <v>5</v>
      </c>
      <c r="K321" s="184" t="str">
        <f>IF(A321="","",(VLOOKUP(A321,生徒名簿表!B:D,3,0)))</f>
        <v/>
      </c>
      <c r="L321" s="185">
        <v>476</v>
      </c>
      <c r="M321" s="164">
        <f>E321</f>
        <v>0</v>
      </c>
      <c r="N321" s="455" t="str">
        <f>IF(B321="","",(VLOOKUP(B321,生徒名簿表!B:C,2,0)))</f>
        <v/>
      </c>
      <c r="O321" s="455"/>
      <c r="P321" s="455"/>
      <c r="Q321" s="455"/>
      <c r="R321" s="456"/>
      <c r="S321" s="182" t="s">
        <v>6</v>
      </c>
      <c r="T321" s="183" t="s">
        <v>5</v>
      </c>
      <c r="U321" s="184" t="str">
        <f>IF(B321="","",(VLOOKUP(B321,生徒名簿表!B:D,3,0)))</f>
        <v/>
      </c>
    </row>
    <row r="322" spans="1:21" ht="23.4" customHeight="1" x14ac:dyDescent="0.45">
      <c r="A322" s="177"/>
      <c r="B322" s="178"/>
      <c r="D322" s="164">
        <v>452</v>
      </c>
      <c r="E322" s="165"/>
      <c r="F322" s="454" t="str">
        <f>IF(A322="","",(VLOOKUP(A322,生徒名簿表!B:C,2,0)))</f>
        <v/>
      </c>
      <c r="G322" s="455"/>
      <c r="H322" s="456"/>
      <c r="I322" s="182" t="s">
        <v>6</v>
      </c>
      <c r="J322" s="183" t="s">
        <v>5</v>
      </c>
      <c r="K322" s="184" t="str">
        <f>IF(A322="","",(VLOOKUP(A322,生徒名簿表!B:D,3,0)))</f>
        <v/>
      </c>
      <c r="L322" s="185">
        <v>477</v>
      </c>
      <c r="M322" s="164">
        <f t="shared" ref="M322:M345" si="18">E322</f>
        <v>0</v>
      </c>
      <c r="N322" s="455" t="str">
        <f>IF(B322="","",(VLOOKUP(B322,生徒名簿表!B:C,2,0)))</f>
        <v/>
      </c>
      <c r="O322" s="455"/>
      <c r="P322" s="455"/>
      <c r="Q322" s="455"/>
      <c r="R322" s="456"/>
      <c r="S322" s="182" t="s">
        <v>6</v>
      </c>
      <c r="T322" s="183" t="s">
        <v>5</v>
      </c>
      <c r="U322" s="184" t="str">
        <f>IF(B322="","",(VLOOKUP(B322,生徒名簿表!B:D,3,0)))</f>
        <v/>
      </c>
    </row>
    <row r="323" spans="1:21" ht="23.4" customHeight="1" x14ac:dyDescent="0.45">
      <c r="A323" s="177"/>
      <c r="B323" s="178"/>
      <c r="D323" s="164">
        <v>453</v>
      </c>
      <c r="E323" s="165"/>
      <c r="F323" s="454" t="str">
        <f>IF(A323="","",(VLOOKUP(A323,生徒名簿表!B:C,2,0)))</f>
        <v/>
      </c>
      <c r="G323" s="455"/>
      <c r="H323" s="456"/>
      <c r="I323" s="182" t="s">
        <v>6</v>
      </c>
      <c r="J323" s="183" t="s">
        <v>5</v>
      </c>
      <c r="K323" s="184" t="str">
        <f>IF(A323="","",(VLOOKUP(A323,生徒名簿表!B:D,3,0)))</f>
        <v/>
      </c>
      <c r="L323" s="185">
        <v>478</v>
      </c>
      <c r="M323" s="164">
        <f t="shared" si="18"/>
        <v>0</v>
      </c>
      <c r="N323" s="455" t="str">
        <f>IF(B323="","",(VLOOKUP(B323,生徒名簿表!B:C,2,0)))</f>
        <v/>
      </c>
      <c r="O323" s="455"/>
      <c r="P323" s="455"/>
      <c r="Q323" s="455"/>
      <c r="R323" s="456"/>
      <c r="S323" s="182" t="s">
        <v>6</v>
      </c>
      <c r="T323" s="183" t="s">
        <v>5</v>
      </c>
      <c r="U323" s="184" t="str">
        <f>IF(B323="","",(VLOOKUP(B323,生徒名簿表!B:D,3,0)))</f>
        <v/>
      </c>
    </row>
    <row r="324" spans="1:21" ht="23.4" customHeight="1" x14ac:dyDescent="0.45">
      <c r="A324" s="177"/>
      <c r="B324" s="178"/>
      <c r="D324" s="164">
        <v>454</v>
      </c>
      <c r="E324" s="165"/>
      <c r="F324" s="454" t="str">
        <f>IF(A324="","",(VLOOKUP(A324,生徒名簿表!B:C,2,0)))</f>
        <v/>
      </c>
      <c r="G324" s="455"/>
      <c r="H324" s="456"/>
      <c r="I324" s="182" t="s">
        <v>6</v>
      </c>
      <c r="J324" s="183" t="s">
        <v>5</v>
      </c>
      <c r="K324" s="184" t="str">
        <f>IF(A324="","",(VLOOKUP(A324,生徒名簿表!B:D,3,0)))</f>
        <v/>
      </c>
      <c r="L324" s="185">
        <v>479</v>
      </c>
      <c r="M324" s="164">
        <f t="shared" si="18"/>
        <v>0</v>
      </c>
      <c r="N324" s="455" t="str">
        <f>IF(B324="","",(VLOOKUP(B324,生徒名簿表!B:C,2,0)))</f>
        <v/>
      </c>
      <c r="O324" s="455"/>
      <c r="P324" s="455"/>
      <c r="Q324" s="455"/>
      <c r="R324" s="456"/>
      <c r="S324" s="182" t="s">
        <v>6</v>
      </c>
      <c r="T324" s="183" t="s">
        <v>5</v>
      </c>
      <c r="U324" s="184" t="str">
        <f>IF(B324="","",(VLOOKUP(B324,生徒名簿表!B:D,3,0)))</f>
        <v/>
      </c>
    </row>
    <row r="325" spans="1:21" ht="23.4" customHeight="1" x14ac:dyDescent="0.45">
      <c r="A325" s="177"/>
      <c r="B325" s="178"/>
      <c r="D325" s="164">
        <v>455</v>
      </c>
      <c r="E325" s="165"/>
      <c r="F325" s="454" t="str">
        <f>IF(A325="","",(VLOOKUP(A325,生徒名簿表!B:C,2,0)))</f>
        <v/>
      </c>
      <c r="G325" s="455"/>
      <c r="H325" s="456"/>
      <c r="I325" s="182" t="s">
        <v>6</v>
      </c>
      <c r="J325" s="183" t="s">
        <v>5</v>
      </c>
      <c r="K325" s="184" t="str">
        <f>IF(A325="","",(VLOOKUP(A325,生徒名簿表!B:D,3,0)))</f>
        <v/>
      </c>
      <c r="L325" s="185">
        <v>480</v>
      </c>
      <c r="M325" s="164">
        <f t="shared" si="18"/>
        <v>0</v>
      </c>
      <c r="N325" s="455" t="str">
        <f>IF(B325="","",(VLOOKUP(B325,生徒名簿表!B:C,2,0)))</f>
        <v/>
      </c>
      <c r="O325" s="455"/>
      <c r="P325" s="455"/>
      <c r="Q325" s="455"/>
      <c r="R325" s="456"/>
      <c r="S325" s="182" t="s">
        <v>6</v>
      </c>
      <c r="T325" s="183" t="s">
        <v>5</v>
      </c>
      <c r="U325" s="184" t="str">
        <f>IF(B325="","",(VLOOKUP(B325,生徒名簿表!B:D,3,0)))</f>
        <v/>
      </c>
    </row>
    <row r="326" spans="1:21" ht="23.4" customHeight="1" x14ac:dyDescent="0.45">
      <c r="A326" s="177"/>
      <c r="B326" s="178"/>
      <c r="D326" s="164">
        <v>456</v>
      </c>
      <c r="E326" s="165"/>
      <c r="F326" s="454" t="str">
        <f>IF(A326="","",(VLOOKUP(A326,生徒名簿表!B:C,2,0)))</f>
        <v/>
      </c>
      <c r="G326" s="455"/>
      <c r="H326" s="456"/>
      <c r="I326" s="182" t="s">
        <v>6</v>
      </c>
      <c r="J326" s="183" t="s">
        <v>5</v>
      </c>
      <c r="K326" s="184" t="str">
        <f>IF(A326="","",(VLOOKUP(A326,生徒名簿表!B:D,3,0)))</f>
        <v/>
      </c>
      <c r="L326" s="185">
        <v>481</v>
      </c>
      <c r="M326" s="164">
        <f t="shared" si="18"/>
        <v>0</v>
      </c>
      <c r="N326" s="455" t="str">
        <f>IF(B326="","",(VLOOKUP(B326,生徒名簿表!B:C,2,0)))</f>
        <v/>
      </c>
      <c r="O326" s="455"/>
      <c r="P326" s="455"/>
      <c r="Q326" s="455"/>
      <c r="R326" s="456"/>
      <c r="S326" s="182" t="s">
        <v>6</v>
      </c>
      <c r="T326" s="183" t="s">
        <v>5</v>
      </c>
      <c r="U326" s="184" t="str">
        <f>IF(B326="","",(VLOOKUP(B326,生徒名簿表!B:D,3,0)))</f>
        <v/>
      </c>
    </row>
    <row r="327" spans="1:21" ht="23.4" customHeight="1" x14ac:dyDescent="0.45">
      <c r="A327" s="177"/>
      <c r="B327" s="178"/>
      <c r="D327" s="164">
        <v>457</v>
      </c>
      <c r="E327" s="165"/>
      <c r="F327" s="454" t="str">
        <f>IF(A327="","",(VLOOKUP(A327,生徒名簿表!B:C,2,0)))</f>
        <v/>
      </c>
      <c r="G327" s="455"/>
      <c r="H327" s="456"/>
      <c r="I327" s="182" t="s">
        <v>6</v>
      </c>
      <c r="J327" s="183" t="s">
        <v>5</v>
      </c>
      <c r="K327" s="184" t="str">
        <f>IF(A327="","",(VLOOKUP(A327,生徒名簿表!B:D,3,0)))</f>
        <v/>
      </c>
      <c r="L327" s="185">
        <v>482</v>
      </c>
      <c r="M327" s="164">
        <f t="shared" si="18"/>
        <v>0</v>
      </c>
      <c r="N327" s="455" t="str">
        <f>IF(B327="","",(VLOOKUP(B327,生徒名簿表!B:C,2,0)))</f>
        <v/>
      </c>
      <c r="O327" s="455"/>
      <c r="P327" s="455"/>
      <c r="Q327" s="455"/>
      <c r="R327" s="456"/>
      <c r="S327" s="182" t="s">
        <v>6</v>
      </c>
      <c r="T327" s="183" t="s">
        <v>5</v>
      </c>
      <c r="U327" s="184" t="str">
        <f>IF(B327="","",(VLOOKUP(B327,生徒名簿表!B:D,3,0)))</f>
        <v/>
      </c>
    </row>
    <row r="328" spans="1:21" ht="23.4" customHeight="1" x14ac:dyDescent="0.45">
      <c r="A328" s="177"/>
      <c r="B328" s="178"/>
      <c r="D328" s="164">
        <v>458</v>
      </c>
      <c r="E328" s="165"/>
      <c r="F328" s="454" t="str">
        <f>IF(A328="","",(VLOOKUP(A328,生徒名簿表!B:C,2,0)))</f>
        <v/>
      </c>
      <c r="G328" s="455"/>
      <c r="H328" s="456"/>
      <c r="I328" s="182" t="s">
        <v>6</v>
      </c>
      <c r="J328" s="183" t="s">
        <v>5</v>
      </c>
      <c r="K328" s="184" t="str">
        <f>IF(A328="","",(VLOOKUP(A328,生徒名簿表!B:D,3,0)))</f>
        <v/>
      </c>
      <c r="L328" s="185">
        <v>483</v>
      </c>
      <c r="M328" s="164">
        <f t="shared" si="18"/>
        <v>0</v>
      </c>
      <c r="N328" s="455" t="str">
        <f>IF(B328="","",(VLOOKUP(B328,生徒名簿表!B:C,2,0)))</f>
        <v/>
      </c>
      <c r="O328" s="455"/>
      <c r="P328" s="455"/>
      <c r="Q328" s="455"/>
      <c r="R328" s="456"/>
      <c r="S328" s="182" t="s">
        <v>6</v>
      </c>
      <c r="T328" s="183" t="s">
        <v>5</v>
      </c>
      <c r="U328" s="184" t="str">
        <f>IF(B328="","",(VLOOKUP(B328,生徒名簿表!B:D,3,0)))</f>
        <v/>
      </c>
    </row>
    <row r="329" spans="1:21" ht="23.4" customHeight="1" x14ac:dyDescent="0.45">
      <c r="A329" s="177"/>
      <c r="B329" s="178"/>
      <c r="D329" s="164">
        <v>459</v>
      </c>
      <c r="E329" s="165"/>
      <c r="F329" s="454" t="str">
        <f>IF(A329="","",(VLOOKUP(A329,生徒名簿表!B:C,2,0)))</f>
        <v/>
      </c>
      <c r="G329" s="455"/>
      <c r="H329" s="456"/>
      <c r="I329" s="182" t="s">
        <v>6</v>
      </c>
      <c r="J329" s="183" t="s">
        <v>5</v>
      </c>
      <c r="K329" s="184" t="str">
        <f>IF(A329="","",(VLOOKUP(A329,生徒名簿表!B:D,3,0)))</f>
        <v/>
      </c>
      <c r="L329" s="185">
        <v>484</v>
      </c>
      <c r="M329" s="164">
        <f t="shared" si="18"/>
        <v>0</v>
      </c>
      <c r="N329" s="455" t="str">
        <f>IF(B329="","",(VLOOKUP(B329,生徒名簿表!B:C,2,0)))</f>
        <v/>
      </c>
      <c r="O329" s="455"/>
      <c r="P329" s="455"/>
      <c r="Q329" s="455"/>
      <c r="R329" s="456"/>
      <c r="S329" s="182" t="s">
        <v>6</v>
      </c>
      <c r="T329" s="183" t="s">
        <v>5</v>
      </c>
      <c r="U329" s="184" t="str">
        <f>IF(B329="","",(VLOOKUP(B329,生徒名簿表!B:D,3,0)))</f>
        <v/>
      </c>
    </row>
    <row r="330" spans="1:21" ht="23.4" customHeight="1" x14ac:dyDescent="0.45">
      <c r="A330" s="177"/>
      <c r="B330" s="178"/>
      <c r="D330" s="164">
        <v>460</v>
      </c>
      <c r="E330" s="165"/>
      <c r="F330" s="454" t="str">
        <f>IF(A330="","",(VLOOKUP(A330,生徒名簿表!B:C,2,0)))</f>
        <v/>
      </c>
      <c r="G330" s="455"/>
      <c r="H330" s="456"/>
      <c r="I330" s="182" t="s">
        <v>6</v>
      </c>
      <c r="J330" s="183" t="s">
        <v>5</v>
      </c>
      <c r="K330" s="184" t="str">
        <f>IF(A330="","",(VLOOKUP(A330,生徒名簿表!B:D,3,0)))</f>
        <v/>
      </c>
      <c r="L330" s="185">
        <v>485</v>
      </c>
      <c r="M330" s="164">
        <f t="shared" si="18"/>
        <v>0</v>
      </c>
      <c r="N330" s="455" t="str">
        <f>IF(B330="","",(VLOOKUP(B330,生徒名簿表!B:C,2,0)))</f>
        <v/>
      </c>
      <c r="O330" s="455"/>
      <c r="P330" s="455"/>
      <c r="Q330" s="455"/>
      <c r="R330" s="456"/>
      <c r="S330" s="182" t="s">
        <v>6</v>
      </c>
      <c r="T330" s="183" t="s">
        <v>5</v>
      </c>
      <c r="U330" s="184" t="str">
        <f>IF(B330="","",(VLOOKUP(B330,生徒名簿表!B:D,3,0)))</f>
        <v/>
      </c>
    </row>
    <row r="331" spans="1:21" ht="23.4" customHeight="1" x14ac:dyDescent="0.45">
      <c r="A331" s="177"/>
      <c r="B331" s="178"/>
      <c r="D331" s="164">
        <v>461</v>
      </c>
      <c r="E331" s="165"/>
      <c r="F331" s="454" t="str">
        <f>IF(A331="","",(VLOOKUP(A331,生徒名簿表!B:C,2,0)))</f>
        <v/>
      </c>
      <c r="G331" s="455"/>
      <c r="H331" s="456"/>
      <c r="I331" s="182" t="s">
        <v>6</v>
      </c>
      <c r="J331" s="183" t="s">
        <v>5</v>
      </c>
      <c r="K331" s="184" t="str">
        <f>IF(A331="","",(VLOOKUP(A331,生徒名簿表!B:D,3,0)))</f>
        <v/>
      </c>
      <c r="L331" s="185">
        <v>486</v>
      </c>
      <c r="M331" s="164">
        <f t="shared" si="18"/>
        <v>0</v>
      </c>
      <c r="N331" s="455" t="str">
        <f>IF(B331="","",(VLOOKUP(B331,生徒名簿表!B:C,2,0)))</f>
        <v/>
      </c>
      <c r="O331" s="455"/>
      <c r="P331" s="455"/>
      <c r="Q331" s="455"/>
      <c r="R331" s="456"/>
      <c r="S331" s="182" t="s">
        <v>6</v>
      </c>
      <c r="T331" s="183" t="s">
        <v>5</v>
      </c>
      <c r="U331" s="184" t="str">
        <f>IF(B331="","",(VLOOKUP(B331,生徒名簿表!B:D,3,0)))</f>
        <v/>
      </c>
    </row>
    <row r="332" spans="1:21" ht="23.4" customHeight="1" x14ac:dyDescent="0.45">
      <c r="A332" s="177"/>
      <c r="B332" s="178"/>
      <c r="D332" s="164">
        <v>462</v>
      </c>
      <c r="E332" s="165"/>
      <c r="F332" s="454" t="str">
        <f>IF(A332="","",(VLOOKUP(A332,生徒名簿表!B:C,2,0)))</f>
        <v/>
      </c>
      <c r="G332" s="455"/>
      <c r="H332" s="456"/>
      <c r="I332" s="182" t="s">
        <v>6</v>
      </c>
      <c r="J332" s="183" t="s">
        <v>5</v>
      </c>
      <c r="K332" s="184" t="str">
        <f>IF(A332="","",(VLOOKUP(A332,生徒名簿表!B:D,3,0)))</f>
        <v/>
      </c>
      <c r="L332" s="185">
        <v>487</v>
      </c>
      <c r="M332" s="164">
        <f t="shared" si="18"/>
        <v>0</v>
      </c>
      <c r="N332" s="455" t="str">
        <f>IF(B332="","",(VLOOKUP(B332,生徒名簿表!B:C,2,0)))</f>
        <v/>
      </c>
      <c r="O332" s="455"/>
      <c r="P332" s="455"/>
      <c r="Q332" s="455"/>
      <c r="R332" s="456"/>
      <c r="S332" s="182" t="s">
        <v>6</v>
      </c>
      <c r="T332" s="183" t="s">
        <v>5</v>
      </c>
      <c r="U332" s="184" t="str">
        <f>IF(B332="","",(VLOOKUP(B332,生徒名簿表!B:D,3,0)))</f>
        <v/>
      </c>
    </row>
    <row r="333" spans="1:21" ht="23.4" customHeight="1" x14ac:dyDescent="0.45">
      <c r="A333" s="177"/>
      <c r="B333" s="178"/>
      <c r="D333" s="164">
        <v>463</v>
      </c>
      <c r="E333" s="165"/>
      <c r="F333" s="454" t="str">
        <f>IF(A333="","",(VLOOKUP(A333,生徒名簿表!B:C,2,0)))</f>
        <v/>
      </c>
      <c r="G333" s="455"/>
      <c r="H333" s="456"/>
      <c r="I333" s="182" t="s">
        <v>6</v>
      </c>
      <c r="J333" s="183" t="s">
        <v>5</v>
      </c>
      <c r="K333" s="184" t="str">
        <f>IF(A333="","",(VLOOKUP(A333,生徒名簿表!B:D,3,0)))</f>
        <v/>
      </c>
      <c r="L333" s="185">
        <v>488</v>
      </c>
      <c r="M333" s="164">
        <f t="shared" si="18"/>
        <v>0</v>
      </c>
      <c r="N333" s="455" t="str">
        <f>IF(B333="","",(VLOOKUP(B333,生徒名簿表!B:C,2,0)))</f>
        <v/>
      </c>
      <c r="O333" s="455"/>
      <c r="P333" s="455"/>
      <c r="Q333" s="455"/>
      <c r="R333" s="456"/>
      <c r="S333" s="182" t="s">
        <v>6</v>
      </c>
      <c r="T333" s="183" t="s">
        <v>5</v>
      </c>
      <c r="U333" s="184" t="str">
        <f>IF(B333="","",(VLOOKUP(B333,生徒名簿表!B:D,3,0)))</f>
        <v/>
      </c>
    </row>
    <row r="334" spans="1:21" ht="23.4" customHeight="1" x14ac:dyDescent="0.45">
      <c r="A334" s="177"/>
      <c r="B334" s="178"/>
      <c r="D334" s="164">
        <v>464</v>
      </c>
      <c r="E334" s="165"/>
      <c r="F334" s="454" t="str">
        <f>IF(A334="","",(VLOOKUP(A334,生徒名簿表!B:C,2,0)))</f>
        <v/>
      </c>
      <c r="G334" s="455"/>
      <c r="H334" s="456"/>
      <c r="I334" s="182" t="s">
        <v>6</v>
      </c>
      <c r="J334" s="183" t="s">
        <v>5</v>
      </c>
      <c r="K334" s="184" t="str">
        <f>IF(A334="","",(VLOOKUP(A334,生徒名簿表!B:D,3,0)))</f>
        <v/>
      </c>
      <c r="L334" s="185">
        <v>489</v>
      </c>
      <c r="M334" s="164">
        <f t="shared" si="18"/>
        <v>0</v>
      </c>
      <c r="N334" s="455" t="str">
        <f>IF(B334="","",(VLOOKUP(B334,生徒名簿表!B:C,2,0)))</f>
        <v/>
      </c>
      <c r="O334" s="455"/>
      <c r="P334" s="455"/>
      <c r="Q334" s="455"/>
      <c r="R334" s="456"/>
      <c r="S334" s="182" t="s">
        <v>6</v>
      </c>
      <c r="T334" s="183" t="s">
        <v>5</v>
      </c>
      <c r="U334" s="184" t="str">
        <f>IF(B334="","",(VLOOKUP(B334,生徒名簿表!B:D,3,0)))</f>
        <v/>
      </c>
    </row>
    <row r="335" spans="1:21" ht="23.4" customHeight="1" x14ac:dyDescent="0.45">
      <c r="A335" s="177"/>
      <c r="B335" s="178"/>
      <c r="D335" s="164">
        <v>465</v>
      </c>
      <c r="E335" s="165"/>
      <c r="F335" s="454" t="str">
        <f>IF(A335="","",(VLOOKUP(A335,生徒名簿表!B:C,2,0)))</f>
        <v/>
      </c>
      <c r="G335" s="455"/>
      <c r="H335" s="456"/>
      <c r="I335" s="182" t="s">
        <v>6</v>
      </c>
      <c r="J335" s="183" t="s">
        <v>5</v>
      </c>
      <c r="K335" s="184" t="str">
        <f>IF(A335="","",(VLOOKUP(A335,生徒名簿表!B:D,3,0)))</f>
        <v/>
      </c>
      <c r="L335" s="185">
        <v>490</v>
      </c>
      <c r="M335" s="164">
        <f t="shared" si="18"/>
        <v>0</v>
      </c>
      <c r="N335" s="455" t="str">
        <f>IF(B335="","",(VLOOKUP(B335,生徒名簿表!B:C,2,0)))</f>
        <v/>
      </c>
      <c r="O335" s="455"/>
      <c r="P335" s="455"/>
      <c r="Q335" s="455"/>
      <c r="R335" s="456"/>
      <c r="S335" s="182" t="s">
        <v>6</v>
      </c>
      <c r="T335" s="183" t="s">
        <v>5</v>
      </c>
      <c r="U335" s="184" t="str">
        <f>IF(B335="","",(VLOOKUP(B335,生徒名簿表!B:D,3,0)))</f>
        <v/>
      </c>
    </row>
    <row r="336" spans="1:21" ht="23.4" customHeight="1" x14ac:dyDescent="0.45">
      <c r="A336" s="177"/>
      <c r="B336" s="178"/>
      <c r="D336" s="164">
        <v>466</v>
      </c>
      <c r="E336" s="165"/>
      <c r="F336" s="454" t="str">
        <f>IF(A336="","",(VLOOKUP(A336,生徒名簿表!B:C,2,0)))</f>
        <v/>
      </c>
      <c r="G336" s="455"/>
      <c r="H336" s="456"/>
      <c r="I336" s="182" t="s">
        <v>6</v>
      </c>
      <c r="J336" s="183" t="s">
        <v>5</v>
      </c>
      <c r="K336" s="184" t="str">
        <f>IF(A336="","",(VLOOKUP(A336,生徒名簿表!B:D,3,0)))</f>
        <v/>
      </c>
      <c r="L336" s="185">
        <v>491</v>
      </c>
      <c r="M336" s="164">
        <f t="shared" si="18"/>
        <v>0</v>
      </c>
      <c r="N336" s="455" t="str">
        <f>IF(B336="","",(VLOOKUP(B336,生徒名簿表!B:C,2,0)))</f>
        <v/>
      </c>
      <c r="O336" s="455"/>
      <c r="P336" s="455"/>
      <c r="Q336" s="455"/>
      <c r="R336" s="456"/>
      <c r="S336" s="182" t="s">
        <v>6</v>
      </c>
      <c r="T336" s="183" t="s">
        <v>5</v>
      </c>
      <c r="U336" s="184" t="str">
        <f>IF(B336="","",(VLOOKUP(B336,生徒名簿表!B:D,3,0)))</f>
        <v/>
      </c>
    </row>
    <row r="337" spans="1:21" ht="23.4" customHeight="1" x14ac:dyDescent="0.45">
      <c r="A337" s="177"/>
      <c r="B337" s="178"/>
      <c r="D337" s="164">
        <v>467</v>
      </c>
      <c r="E337" s="165"/>
      <c r="F337" s="454" t="str">
        <f>IF(A337="","",(VLOOKUP(A337,生徒名簿表!B:C,2,0)))</f>
        <v/>
      </c>
      <c r="G337" s="455"/>
      <c r="H337" s="456"/>
      <c r="I337" s="182" t="s">
        <v>6</v>
      </c>
      <c r="J337" s="183" t="s">
        <v>5</v>
      </c>
      <c r="K337" s="184" t="str">
        <f>IF(A337="","",(VLOOKUP(A337,生徒名簿表!B:D,3,0)))</f>
        <v/>
      </c>
      <c r="L337" s="185">
        <v>492</v>
      </c>
      <c r="M337" s="164">
        <f t="shared" si="18"/>
        <v>0</v>
      </c>
      <c r="N337" s="455" t="str">
        <f>IF(B337="","",(VLOOKUP(B337,生徒名簿表!B:C,2,0)))</f>
        <v/>
      </c>
      <c r="O337" s="455"/>
      <c r="P337" s="455"/>
      <c r="Q337" s="455"/>
      <c r="R337" s="456"/>
      <c r="S337" s="182" t="s">
        <v>6</v>
      </c>
      <c r="T337" s="183" t="s">
        <v>5</v>
      </c>
      <c r="U337" s="184" t="str">
        <f>IF(B337="","",(VLOOKUP(B337,生徒名簿表!B:D,3,0)))</f>
        <v/>
      </c>
    </row>
    <row r="338" spans="1:21" ht="23.4" customHeight="1" x14ac:dyDescent="0.45">
      <c r="A338" s="177"/>
      <c r="B338" s="178"/>
      <c r="D338" s="164">
        <v>468</v>
      </c>
      <c r="E338" s="165"/>
      <c r="F338" s="454" t="str">
        <f>IF(A338="","",(VLOOKUP(A338,生徒名簿表!B:C,2,0)))</f>
        <v/>
      </c>
      <c r="G338" s="455"/>
      <c r="H338" s="456"/>
      <c r="I338" s="182" t="s">
        <v>6</v>
      </c>
      <c r="J338" s="183" t="s">
        <v>5</v>
      </c>
      <c r="K338" s="184" t="str">
        <f>IF(A338="","",(VLOOKUP(A338,生徒名簿表!B:D,3,0)))</f>
        <v/>
      </c>
      <c r="L338" s="185">
        <v>493</v>
      </c>
      <c r="M338" s="164">
        <f t="shared" si="18"/>
        <v>0</v>
      </c>
      <c r="N338" s="455" t="str">
        <f>IF(B338="","",(VLOOKUP(B338,生徒名簿表!B:C,2,0)))</f>
        <v/>
      </c>
      <c r="O338" s="455"/>
      <c r="P338" s="455"/>
      <c r="Q338" s="455"/>
      <c r="R338" s="456"/>
      <c r="S338" s="182" t="s">
        <v>6</v>
      </c>
      <c r="T338" s="183" t="s">
        <v>5</v>
      </c>
      <c r="U338" s="184" t="str">
        <f>IF(B338="","",(VLOOKUP(B338,生徒名簿表!B:D,3,0)))</f>
        <v/>
      </c>
    </row>
    <row r="339" spans="1:21" ht="23.4" customHeight="1" x14ac:dyDescent="0.45">
      <c r="A339" s="177"/>
      <c r="B339" s="178"/>
      <c r="D339" s="164">
        <v>469</v>
      </c>
      <c r="E339" s="165"/>
      <c r="F339" s="454" t="str">
        <f>IF(A339="","",(VLOOKUP(A339,生徒名簿表!B:C,2,0)))</f>
        <v/>
      </c>
      <c r="G339" s="455"/>
      <c r="H339" s="456"/>
      <c r="I339" s="182" t="s">
        <v>6</v>
      </c>
      <c r="J339" s="183" t="s">
        <v>5</v>
      </c>
      <c r="K339" s="184" t="str">
        <f>IF(A339="","",(VLOOKUP(A339,生徒名簿表!B:D,3,0)))</f>
        <v/>
      </c>
      <c r="L339" s="185">
        <v>494</v>
      </c>
      <c r="M339" s="164">
        <f t="shared" si="18"/>
        <v>0</v>
      </c>
      <c r="N339" s="455" t="str">
        <f>IF(B339="","",(VLOOKUP(B339,生徒名簿表!B:C,2,0)))</f>
        <v/>
      </c>
      <c r="O339" s="455"/>
      <c r="P339" s="455"/>
      <c r="Q339" s="455"/>
      <c r="R339" s="456"/>
      <c r="S339" s="182" t="s">
        <v>6</v>
      </c>
      <c r="T339" s="183" t="s">
        <v>5</v>
      </c>
      <c r="U339" s="184" t="str">
        <f>IF(B339="","",(VLOOKUP(B339,生徒名簿表!B:D,3,0)))</f>
        <v/>
      </c>
    </row>
    <row r="340" spans="1:21" ht="23.4" customHeight="1" x14ac:dyDescent="0.45">
      <c r="A340" s="177"/>
      <c r="B340" s="178"/>
      <c r="D340" s="164">
        <v>470</v>
      </c>
      <c r="E340" s="165"/>
      <c r="F340" s="454" t="str">
        <f>IF(A340="","",(VLOOKUP(A340,生徒名簿表!B:C,2,0)))</f>
        <v/>
      </c>
      <c r="G340" s="455"/>
      <c r="H340" s="456"/>
      <c r="I340" s="182" t="s">
        <v>6</v>
      </c>
      <c r="J340" s="183" t="s">
        <v>5</v>
      </c>
      <c r="K340" s="184" t="str">
        <f>IF(A340="","",(VLOOKUP(A340,生徒名簿表!B:D,3,0)))</f>
        <v/>
      </c>
      <c r="L340" s="185">
        <v>495</v>
      </c>
      <c r="M340" s="164">
        <f t="shared" si="18"/>
        <v>0</v>
      </c>
      <c r="N340" s="455" t="str">
        <f>IF(B340="","",(VLOOKUP(B340,生徒名簿表!B:C,2,0)))</f>
        <v/>
      </c>
      <c r="O340" s="455"/>
      <c r="P340" s="455"/>
      <c r="Q340" s="455"/>
      <c r="R340" s="456"/>
      <c r="S340" s="182" t="s">
        <v>6</v>
      </c>
      <c r="T340" s="183" t="s">
        <v>5</v>
      </c>
      <c r="U340" s="184" t="str">
        <f>IF(B340="","",(VLOOKUP(B340,生徒名簿表!B:D,3,0)))</f>
        <v/>
      </c>
    </row>
    <row r="341" spans="1:21" ht="23.4" customHeight="1" x14ac:dyDescent="0.45">
      <c r="A341" s="177"/>
      <c r="B341" s="178"/>
      <c r="D341" s="164">
        <v>471</v>
      </c>
      <c r="E341" s="165"/>
      <c r="F341" s="454" t="str">
        <f>IF(A341="","",(VLOOKUP(A341,生徒名簿表!B:C,2,0)))</f>
        <v/>
      </c>
      <c r="G341" s="455"/>
      <c r="H341" s="456"/>
      <c r="I341" s="182" t="s">
        <v>6</v>
      </c>
      <c r="J341" s="183" t="s">
        <v>5</v>
      </c>
      <c r="K341" s="184" t="str">
        <f>IF(A341="","",(VLOOKUP(A341,生徒名簿表!B:D,3,0)))</f>
        <v/>
      </c>
      <c r="L341" s="185">
        <v>496</v>
      </c>
      <c r="M341" s="164">
        <f t="shared" si="18"/>
        <v>0</v>
      </c>
      <c r="N341" s="455" t="str">
        <f>IF(B341="","",(VLOOKUP(B341,生徒名簿表!B:C,2,0)))</f>
        <v/>
      </c>
      <c r="O341" s="455"/>
      <c r="P341" s="455"/>
      <c r="Q341" s="455"/>
      <c r="R341" s="456"/>
      <c r="S341" s="182" t="s">
        <v>6</v>
      </c>
      <c r="T341" s="183" t="s">
        <v>5</v>
      </c>
      <c r="U341" s="184" t="str">
        <f>IF(B341="","",(VLOOKUP(B341,生徒名簿表!B:D,3,0)))</f>
        <v/>
      </c>
    </row>
    <row r="342" spans="1:21" ht="23.4" customHeight="1" x14ac:dyDescent="0.45">
      <c r="A342" s="177"/>
      <c r="B342" s="178"/>
      <c r="D342" s="164">
        <v>472</v>
      </c>
      <c r="E342" s="165"/>
      <c r="F342" s="454" t="str">
        <f>IF(A342="","",(VLOOKUP(A342,生徒名簿表!B:C,2,0)))</f>
        <v/>
      </c>
      <c r="G342" s="455"/>
      <c r="H342" s="456"/>
      <c r="I342" s="182" t="s">
        <v>6</v>
      </c>
      <c r="J342" s="183" t="s">
        <v>5</v>
      </c>
      <c r="K342" s="184" t="str">
        <f>IF(A342="","",(VLOOKUP(A342,生徒名簿表!B:D,3,0)))</f>
        <v/>
      </c>
      <c r="L342" s="185">
        <v>497</v>
      </c>
      <c r="M342" s="164">
        <f t="shared" si="18"/>
        <v>0</v>
      </c>
      <c r="N342" s="455" t="str">
        <f>IF(B342="","",(VLOOKUP(B342,生徒名簿表!B:C,2,0)))</f>
        <v/>
      </c>
      <c r="O342" s="455"/>
      <c r="P342" s="455"/>
      <c r="Q342" s="455"/>
      <c r="R342" s="456"/>
      <c r="S342" s="182" t="s">
        <v>6</v>
      </c>
      <c r="T342" s="183" t="s">
        <v>5</v>
      </c>
      <c r="U342" s="184" t="str">
        <f>IF(B342="","",(VLOOKUP(B342,生徒名簿表!B:D,3,0)))</f>
        <v/>
      </c>
    </row>
    <row r="343" spans="1:21" ht="23.4" customHeight="1" x14ac:dyDescent="0.45">
      <c r="A343" s="177"/>
      <c r="B343" s="178"/>
      <c r="D343" s="164">
        <v>473</v>
      </c>
      <c r="E343" s="165"/>
      <c r="F343" s="454" t="str">
        <f>IF(A343="","",(VLOOKUP(A343,生徒名簿表!B:C,2,0)))</f>
        <v/>
      </c>
      <c r="G343" s="455"/>
      <c r="H343" s="456"/>
      <c r="I343" s="182" t="s">
        <v>6</v>
      </c>
      <c r="J343" s="183" t="s">
        <v>5</v>
      </c>
      <c r="K343" s="184" t="str">
        <f>IF(A343="","",(VLOOKUP(A343,生徒名簿表!B:D,3,0)))</f>
        <v/>
      </c>
      <c r="L343" s="185">
        <v>498</v>
      </c>
      <c r="M343" s="164">
        <f t="shared" si="18"/>
        <v>0</v>
      </c>
      <c r="N343" s="455" t="str">
        <f>IF(B343="","",(VLOOKUP(B343,生徒名簿表!B:C,2,0)))</f>
        <v/>
      </c>
      <c r="O343" s="455"/>
      <c r="P343" s="455"/>
      <c r="Q343" s="455"/>
      <c r="R343" s="456"/>
      <c r="S343" s="182" t="s">
        <v>6</v>
      </c>
      <c r="T343" s="183" t="s">
        <v>5</v>
      </c>
      <c r="U343" s="184" t="str">
        <f>IF(B343="","",(VLOOKUP(B343,生徒名簿表!B:D,3,0)))</f>
        <v/>
      </c>
    </row>
    <row r="344" spans="1:21" ht="23.4" customHeight="1" x14ac:dyDescent="0.45">
      <c r="A344" s="177"/>
      <c r="B344" s="178"/>
      <c r="D344" s="164">
        <v>474</v>
      </c>
      <c r="E344" s="165"/>
      <c r="F344" s="454" t="str">
        <f>IF(A344="","",(VLOOKUP(A344,生徒名簿表!B:C,2,0)))</f>
        <v/>
      </c>
      <c r="G344" s="455"/>
      <c r="H344" s="456"/>
      <c r="I344" s="182" t="s">
        <v>6</v>
      </c>
      <c r="J344" s="183" t="s">
        <v>5</v>
      </c>
      <c r="K344" s="184" t="str">
        <f>IF(A344="","",(VLOOKUP(A344,生徒名簿表!B:D,3,0)))</f>
        <v/>
      </c>
      <c r="L344" s="185">
        <v>499</v>
      </c>
      <c r="M344" s="164">
        <f t="shared" si="18"/>
        <v>0</v>
      </c>
      <c r="N344" s="455" t="str">
        <f>IF(B344="","",(VLOOKUP(B344,生徒名簿表!B:C,2,0)))</f>
        <v/>
      </c>
      <c r="O344" s="455"/>
      <c r="P344" s="455"/>
      <c r="Q344" s="455"/>
      <c r="R344" s="456"/>
      <c r="S344" s="182" t="s">
        <v>6</v>
      </c>
      <c r="T344" s="183" t="s">
        <v>5</v>
      </c>
      <c r="U344" s="184" t="str">
        <f>IF(B344="","",(VLOOKUP(B344,生徒名簿表!B:D,3,0)))</f>
        <v/>
      </c>
    </row>
    <row r="345" spans="1:21" ht="23.4" customHeight="1" x14ac:dyDescent="0.45">
      <c r="A345" s="177"/>
      <c r="B345" s="178"/>
      <c r="D345" s="164">
        <v>475</v>
      </c>
      <c r="E345" s="165"/>
      <c r="F345" s="454" t="str">
        <f>IF(A345="","",(VLOOKUP(A345,生徒名簿表!B:C,2,0)))</f>
        <v/>
      </c>
      <c r="G345" s="455"/>
      <c r="H345" s="456"/>
      <c r="I345" s="182" t="s">
        <v>6</v>
      </c>
      <c r="J345" s="183" t="s">
        <v>5</v>
      </c>
      <c r="K345" s="184" t="str">
        <f>IF(A345="","",(VLOOKUP(A345,生徒名簿表!B:D,3,0)))</f>
        <v/>
      </c>
      <c r="L345" s="185">
        <v>500</v>
      </c>
      <c r="M345" s="164">
        <f t="shared" si="18"/>
        <v>0</v>
      </c>
      <c r="N345" s="455" t="str">
        <f>IF(B345="","",(VLOOKUP(B345,生徒名簿表!B:C,2,0)))</f>
        <v/>
      </c>
      <c r="O345" s="455"/>
      <c r="P345" s="455"/>
      <c r="Q345" s="455"/>
      <c r="R345" s="456"/>
      <c r="S345" s="182" t="s">
        <v>6</v>
      </c>
      <c r="T345" s="183" t="s">
        <v>5</v>
      </c>
      <c r="U345" s="184" t="str">
        <f>IF(B345="","",(VLOOKUP(B345,生徒名簿表!B:D,3,0)))</f>
        <v/>
      </c>
    </row>
    <row r="346" spans="1:21" ht="4.5" customHeight="1" x14ac:dyDescent="0.45"/>
    <row r="347" spans="1:21" ht="27" customHeight="1" x14ac:dyDescent="0.45">
      <c r="D347" s="446" t="s">
        <v>3</v>
      </c>
      <c r="E347" s="451"/>
      <c r="F347" s="451"/>
      <c r="G347" s="451"/>
      <c r="H347" s="447"/>
      <c r="I347" s="446" t="s">
        <v>733</v>
      </c>
      <c r="J347" s="451"/>
      <c r="K347" s="451"/>
      <c r="L347" s="447"/>
      <c r="M347" s="446" t="s">
        <v>732</v>
      </c>
      <c r="N347" s="451"/>
      <c r="O347" s="451"/>
      <c r="P347" s="451"/>
      <c r="Q347" s="447"/>
      <c r="R347" s="432" t="s">
        <v>731</v>
      </c>
      <c r="S347" s="432"/>
      <c r="T347" s="432"/>
      <c r="U347" s="432"/>
    </row>
    <row r="348" spans="1:21" ht="3.75" customHeight="1" thickBot="1" x14ac:dyDescent="0.5">
      <c r="K348" s="466"/>
      <c r="L348" s="466"/>
      <c r="M348" s="155"/>
    </row>
    <row r="349" spans="1:21" ht="15" customHeight="1" x14ac:dyDescent="0.45">
      <c r="D349" s="467" t="s">
        <v>668</v>
      </c>
      <c r="E349" s="467"/>
      <c r="F349" s="468"/>
      <c r="G349" s="468"/>
      <c r="H349" s="468"/>
      <c r="I349" s="468"/>
      <c r="J349" s="468"/>
      <c r="K349" s="469"/>
      <c r="L349" s="470" t="s">
        <v>0</v>
      </c>
      <c r="M349" s="471"/>
      <c r="N349" s="472"/>
      <c r="O349" s="476">
        <f>O34</f>
        <v>0</v>
      </c>
      <c r="P349" s="477"/>
      <c r="Q349" s="477"/>
      <c r="R349" s="477"/>
      <c r="S349" s="477"/>
      <c r="T349" s="477"/>
      <c r="U349" s="478"/>
    </row>
    <row r="350" spans="1:21" ht="15" customHeight="1" thickBot="1" x14ac:dyDescent="0.5">
      <c r="D350" s="468"/>
      <c r="E350" s="468"/>
      <c r="F350" s="468"/>
      <c r="G350" s="468"/>
      <c r="H350" s="468"/>
      <c r="I350" s="468"/>
      <c r="J350" s="468"/>
      <c r="K350" s="469"/>
      <c r="L350" s="473"/>
      <c r="M350" s="474"/>
      <c r="N350" s="475"/>
      <c r="O350" s="479"/>
      <c r="P350" s="480"/>
      <c r="Q350" s="480"/>
      <c r="R350" s="480"/>
      <c r="S350" s="480"/>
      <c r="T350" s="480"/>
      <c r="U350" s="481"/>
    </row>
  </sheetData>
  <mergeCells count="760">
    <mergeCell ref="K348:L348"/>
    <mergeCell ref="D349:K350"/>
    <mergeCell ref="L349:N350"/>
    <mergeCell ref="O349:U350"/>
    <mergeCell ref="F345:H345"/>
    <mergeCell ref="N345:R345"/>
    <mergeCell ref="D347:H347"/>
    <mergeCell ref="R347:U347"/>
    <mergeCell ref="I347:L347"/>
    <mergeCell ref="M347:Q347"/>
    <mergeCell ref="F342:H342"/>
    <mergeCell ref="N342:R342"/>
    <mergeCell ref="F343:H343"/>
    <mergeCell ref="N343:R343"/>
    <mergeCell ref="F344:H344"/>
    <mergeCell ref="N344:R344"/>
    <mergeCell ref="F339:H339"/>
    <mergeCell ref="N339:R339"/>
    <mergeCell ref="F340:H340"/>
    <mergeCell ref="N340:R340"/>
    <mergeCell ref="F341:H341"/>
    <mergeCell ref="N341:R341"/>
    <mergeCell ref="F336:H336"/>
    <mergeCell ref="N336:R336"/>
    <mergeCell ref="F337:H337"/>
    <mergeCell ref="N337:R337"/>
    <mergeCell ref="F338:H338"/>
    <mergeCell ref="N338:R338"/>
    <mergeCell ref="F333:H333"/>
    <mergeCell ref="N333:R333"/>
    <mergeCell ref="F334:H334"/>
    <mergeCell ref="N334:R334"/>
    <mergeCell ref="F335:H335"/>
    <mergeCell ref="N335:R335"/>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D316:O316"/>
    <mergeCell ref="P316:Q316"/>
    <mergeCell ref="R316:U316"/>
    <mergeCell ref="F310:H310"/>
    <mergeCell ref="N310:R310"/>
    <mergeCell ref="D312:H312"/>
    <mergeCell ref="R312:U312"/>
    <mergeCell ref="F307:H307"/>
    <mergeCell ref="N307:R307"/>
    <mergeCell ref="F308:H308"/>
    <mergeCell ref="N308:R308"/>
    <mergeCell ref="F309:H309"/>
    <mergeCell ref="N309:R309"/>
    <mergeCell ref="I312:L312"/>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K278:L278"/>
    <mergeCell ref="D279:K280"/>
    <mergeCell ref="L279:N280"/>
    <mergeCell ref="O279:U280"/>
    <mergeCell ref="F282:G282"/>
    <mergeCell ref="I282:J282"/>
    <mergeCell ref="K282:L282"/>
    <mergeCell ref="P282:Q282"/>
    <mergeCell ref="D281:O281"/>
    <mergeCell ref="P281:Q281"/>
    <mergeCell ref="R281:U281"/>
    <mergeCell ref="F275:H275"/>
    <mergeCell ref="N275:R275"/>
    <mergeCell ref="D277:H277"/>
    <mergeCell ref="R277:U277"/>
    <mergeCell ref="F272:H272"/>
    <mergeCell ref="N272:R272"/>
    <mergeCell ref="F273:H273"/>
    <mergeCell ref="N273:R273"/>
    <mergeCell ref="F274:H274"/>
    <mergeCell ref="N274:R274"/>
    <mergeCell ref="I277:L277"/>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K243:L243"/>
    <mergeCell ref="D244:K245"/>
    <mergeCell ref="L244:N245"/>
    <mergeCell ref="O244:U245"/>
    <mergeCell ref="F247:G247"/>
    <mergeCell ref="I247:J247"/>
    <mergeCell ref="K247:L247"/>
    <mergeCell ref="P247:Q247"/>
    <mergeCell ref="D246:O246"/>
    <mergeCell ref="P246:Q246"/>
    <mergeCell ref="R246:U246"/>
    <mergeCell ref="F240:H240"/>
    <mergeCell ref="N240:R240"/>
    <mergeCell ref="D242:H242"/>
    <mergeCell ref="R242:U242"/>
    <mergeCell ref="F237:H237"/>
    <mergeCell ref="N237:R237"/>
    <mergeCell ref="F238:H238"/>
    <mergeCell ref="N238:R238"/>
    <mergeCell ref="F239:H239"/>
    <mergeCell ref="N239:R239"/>
    <mergeCell ref="I242:L242"/>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K208:L208"/>
    <mergeCell ref="D209:K210"/>
    <mergeCell ref="L209:N210"/>
    <mergeCell ref="O209:U210"/>
    <mergeCell ref="F212:G212"/>
    <mergeCell ref="I212:J212"/>
    <mergeCell ref="K212:L212"/>
    <mergeCell ref="P212:Q212"/>
    <mergeCell ref="D212:E212"/>
    <mergeCell ref="D211:O211"/>
    <mergeCell ref="P211:Q211"/>
    <mergeCell ref="R211:U211"/>
    <mergeCell ref="F205:H205"/>
    <mergeCell ref="N205:R205"/>
    <mergeCell ref="D207:H207"/>
    <mergeCell ref="R207:U207"/>
    <mergeCell ref="F202:H202"/>
    <mergeCell ref="N202:R202"/>
    <mergeCell ref="F203:H203"/>
    <mergeCell ref="N203:R203"/>
    <mergeCell ref="F204:H204"/>
    <mergeCell ref="N204:R204"/>
    <mergeCell ref="I207:L207"/>
    <mergeCell ref="F199:H199"/>
    <mergeCell ref="N199:R199"/>
    <mergeCell ref="F200:H200"/>
    <mergeCell ref="N200:R200"/>
    <mergeCell ref="F201:H201"/>
    <mergeCell ref="N201:R201"/>
    <mergeCell ref="F196:H196"/>
    <mergeCell ref="N196:R196"/>
    <mergeCell ref="F197:H197"/>
    <mergeCell ref="N197:R197"/>
    <mergeCell ref="F198:H198"/>
    <mergeCell ref="N198:R198"/>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K173:L173"/>
    <mergeCell ref="D174:K175"/>
    <mergeCell ref="L174:N175"/>
    <mergeCell ref="O174:U175"/>
    <mergeCell ref="F177:G177"/>
    <mergeCell ref="I177:J177"/>
    <mergeCell ref="K177:L177"/>
    <mergeCell ref="P177:Q177"/>
    <mergeCell ref="D176:O176"/>
    <mergeCell ref="P176:Q176"/>
    <mergeCell ref="R176:U176"/>
    <mergeCell ref="F170:H170"/>
    <mergeCell ref="N170:R170"/>
    <mergeCell ref="D172:H172"/>
    <mergeCell ref="R172:U172"/>
    <mergeCell ref="F167:H167"/>
    <mergeCell ref="N167:R167"/>
    <mergeCell ref="F168:H168"/>
    <mergeCell ref="N168:R168"/>
    <mergeCell ref="F169:H169"/>
    <mergeCell ref="N169:R169"/>
    <mergeCell ref="I172:L172"/>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K138:L138"/>
    <mergeCell ref="D139:K140"/>
    <mergeCell ref="L139:N140"/>
    <mergeCell ref="O139:U140"/>
    <mergeCell ref="F142:G142"/>
    <mergeCell ref="I142:J142"/>
    <mergeCell ref="K142:L142"/>
    <mergeCell ref="P142:Q142"/>
    <mergeCell ref="D141:O141"/>
    <mergeCell ref="P141:Q141"/>
    <mergeCell ref="R141:U141"/>
    <mergeCell ref="F135:H135"/>
    <mergeCell ref="N135:R135"/>
    <mergeCell ref="D137:H137"/>
    <mergeCell ref="R137:U137"/>
    <mergeCell ref="F132:H132"/>
    <mergeCell ref="N132:R132"/>
    <mergeCell ref="F133:H133"/>
    <mergeCell ref="N133:R133"/>
    <mergeCell ref="F134:H134"/>
    <mergeCell ref="N134:R134"/>
    <mergeCell ref="I137:L137"/>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K103:L103"/>
    <mergeCell ref="D104:K105"/>
    <mergeCell ref="L104:N105"/>
    <mergeCell ref="O104:U105"/>
    <mergeCell ref="F107:G107"/>
    <mergeCell ref="I107:J107"/>
    <mergeCell ref="K107:L107"/>
    <mergeCell ref="P107:Q107"/>
    <mergeCell ref="D106:O106"/>
    <mergeCell ref="P106:Q106"/>
    <mergeCell ref="R106:U106"/>
    <mergeCell ref="F100:H100"/>
    <mergeCell ref="N100:R100"/>
    <mergeCell ref="D102:H102"/>
    <mergeCell ref="R102:U102"/>
    <mergeCell ref="F97:H97"/>
    <mergeCell ref="N97:R97"/>
    <mergeCell ref="F98:H98"/>
    <mergeCell ref="N98:R98"/>
    <mergeCell ref="F99:H99"/>
    <mergeCell ref="N99:R99"/>
    <mergeCell ref="I102:L102"/>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K68:L68"/>
    <mergeCell ref="D69:K70"/>
    <mergeCell ref="L69:N70"/>
    <mergeCell ref="O69:U70"/>
    <mergeCell ref="F72:G72"/>
    <mergeCell ref="I72:J72"/>
    <mergeCell ref="K72:L72"/>
    <mergeCell ref="P72:Q72"/>
    <mergeCell ref="D71:O71"/>
    <mergeCell ref="P71:Q71"/>
    <mergeCell ref="R71:U71"/>
    <mergeCell ref="F65:H65"/>
    <mergeCell ref="N65:R65"/>
    <mergeCell ref="D67:H67"/>
    <mergeCell ref="R67:U67"/>
    <mergeCell ref="F62:H62"/>
    <mergeCell ref="N62:R62"/>
    <mergeCell ref="F63:H63"/>
    <mergeCell ref="N63:R63"/>
    <mergeCell ref="F64:H64"/>
    <mergeCell ref="N64:R64"/>
    <mergeCell ref="I67:L67"/>
    <mergeCell ref="F59:H59"/>
    <mergeCell ref="N59:R59"/>
    <mergeCell ref="F60:H60"/>
    <mergeCell ref="N60:R60"/>
    <mergeCell ref="F61:H61"/>
    <mergeCell ref="N61:R61"/>
    <mergeCell ref="F56:H56"/>
    <mergeCell ref="N56:R56"/>
    <mergeCell ref="F57:H57"/>
    <mergeCell ref="N57:R57"/>
    <mergeCell ref="F58:H58"/>
    <mergeCell ref="N58:R58"/>
    <mergeCell ref="F53:H53"/>
    <mergeCell ref="N53:R53"/>
    <mergeCell ref="F54:H54"/>
    <mergeCell ref="N54:R54"/>
    <mergeCell ref="F55:H55"/>
    <mergeCell ref="N55:R55"/>
    <mergeCell ref="F50:H50"/>
    <mergeCell ref="N50:R50"/>
    <mergeCell ref="F51:H51"/>
    <mergeCell ref="N51:R51"/>
    <mergeCell ref="F52:H52"/>
    <mergeCell ref="N52:R52"/>
    <mergeCell ref="F47:H47"/>
    <mergeCell ref="N47:R47"/>
    <mergeCell ref="F48:H48"/>
    <mergeCell ref="N48:R48"/>
    <mergeCell ref="F49:H49"/>
    <mergeCell ref="N49:R49"/>
    <mergeCell ref="F44:H44"/>
    <mergeCell ref="N44:R44"/>
    <mergeCell ref="F45:H45"/>
    <mergeCell ref="N45:R45"/>
    <mergeCell ref="F46:H46"/>
    <mergeCell ref="N46:R4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K33:L33"/>
    <mergeCell ref="D34:K35"/>
    <mergeCell ref="L34:N35"/>
    <mergeCell ref="O34:U35"/>
    <mergeCell ref="F37:G37"/>
    <mergeCell ref="I37:J37"/>
    <mergeCell ref="K37:L37"/>
    <mergeCell ref="P37:Q37"/>
    <mergeCell ref="D37:E37"/>
    <mergeCell ref="D36:O36"/>
    <mergeCell ref="P36:Q36"/>
    <mergeCell ref="R36:U36"/>
    <mergeCell ref="F30:H30"/>
    <mergeCell ref="N30:R30"/>
    <mergeCell ref="D32:H32"/>
    <mergeCell ref="R32:U32"/>
    <mergeCell ref="F27:H27"/>
    <mergeCell ref="N27:R27"/>
    <mergeCell ref="F28:H28"/>
    <mergeCell ref="N28:R28"/>
    <mergeCell ref="F29:H29"/>
    <mergeCell ref="N29:R29"/>
    <mergeCell ref="I32:L32"/>
    <mergeCell ref="M32:Q32"/>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D1:O1"/>
    <mergeCell ref="P1:Q1"/>
    <mergeCell ref="R1:U1"/>
    <mergeCell ref="F8:H8"/>
    <mergeCell ref="N8:R8"/>
    <mergeCell ref="F3:G3"/>
    <mergeCell ref="I3:O3"/>
    <mergeCell ref="P3:Q3"/>
    <mergeCell ref="R3:U3"/>
    <mergeCell ref="F5:H5"/>
    <mergeCell ref="I5:K5"/>
    <mergeCell ref="N5:R5"/>
    <mergeCell ref="S5:U5"/>
    <mergeCell ref="F2:G2"/>
    <mergeCell ref="I2:J2"/>
    <mergeCell ref="K2:L2"/>
    <mergeCell ref="P2:Q2"/>
    <mergeCell ref="F6:H6"/>
    <mergeCell ref="N6:R6"/>
    <mergeCell ref="F7:H7"/>
    <mergeCell ref="N7:R7"/>
    <mergeCell ref="D2:E2"/>
    <mergeCell ref="D3:E3"/>
    <mergeCell ref="M2:O2"/>
    <mergeCell ref="D38:E38"/>
    <mergeCell ref="D72:E72"/>
    <mergeCell ref="D73:E73"/>
    <mergeCell ref="D107:E107"/>
    <mergeCell ref="D108:E108"/>
    <mergeCell ref="D142:E142"/>
    <mergeCell ref="D143:E143"/>
    <mergeCell ref="D177:E177"/>
    <mergeCell ref="D178:E178"/>
    <mergeCell ref="D213:E213"/>
    <mergeCell ref="D247:E247"/>
    <mergeCell ref="D248:E248"/>
    <mergeCell ref="D282:E282"/>
    <mergeCell ref="D283:E283"/>
    <mergeCell ref="D317:E317"/>
    <mergeCell ref="D318:E318"/>
    <mergeCell ref="M37:O37"/>
    <mergeCell ref="M72:O72"/>
    <mergeCell ref="M107:O107"/>
    <mergeCell ref="M142:O142"/>
    <mergeCell ref="M177:O177"/>
    <mergeCell ref="M212:O212"/>
    <mergeCell ref="M247:O247"/>
    <mergeCell ref="M282:O282"/>
    <mergeCell ref="M317:O317"/>
    <mergeCell ref="M312:Q312"/>
    <mergeCell ref="M277:Q277"/>
    <mergeCell ref="M242:Q242"/>
    <mergeCell ref="M207:Q207"/>
    <mergeCell ref="M172:Q172"/>
    <mergeCell ref="M137:Q137"/>
    <mergeCell ref="M102:Q102"/>
    <mergeCell ref="M67:Q67"/>
  </mergeCells>
  <phoneticPr fontId="1"/>
  <dataValidations count="1">
    <dataValidation type="list" allowBlank="1" showInputMessage="1" showErrorMessage="1" sqref="M2 M37 M72 M107 M142 M177 M212 M247 M282 M317" xr:uid="{DE8CD343-0C9E-4046-A0C2-E416E6961813}">
      <formula1>"小1,小2,小3,小4,小5,小6,中1,中2,中3,"</formula1>
    </dataValidation>
  </dataValidations>
  <printOptions horizontalCentered="1" verticalCentered="1"/>
  <pageMargins left="0.19685039370078741" right="0.19685039370078741" top="0.39370078740157483" bottom="0.39370078740157483" header="0.31496062992125984" footer="0.31496062992125984"/>
  <pageSetup paperSize="9"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ignoredErrors>
    <ignoredError sqref="R36"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391B-B3F0-47CA-ADB2-815D9303A38E}">
  <sheetPr>
    <tabColor rgb="FF00B0F0"/>
  </sheetPr>
  <dimension ref="A1:Z350"/>
  <sheetViews>
    <sheetView showZeros="0" workbookViewId="0">
      <selection activeCell="Z7" sqref="Z7"/>
    </sheetView>
  </sheetViews>
  <sheetFormatPr defaultColWidth="8.69921875" defaultRowHeight="13.2" x14ac:dyDescent="0.45"/>
  <cols>
    <col min="1" max="2" width="8.8984375" style="156" customWidth="1"/>
    <col min="3" max="3" width="1.8984375" style="156" customWidth="1"/>
    <col min="4" max="5" width="4.3984375" style="156" customWidth="1"/>
    <col min="6" max="6" width="6.69921875" style="156" customWidth="1"/>
    <col min="7" max="7" width="6.296875" style="156" customWidth="1"/>
    <col min="8" max="8" width="8.3984375" style="156" customWidth="1"/>
    <col min="9" max="11" width="5.19921875" style="156" customWidth="1"/>
    <col min="12" max="14" width="4.3984375" style="156" customWidth="1"/>
    <col min="15" max="15" width="3.59765625" style="156" customWidth="1"/>
    <col min="16" max="16" width="4.09765625" style="156" customWidth="1"/>
    <col min="17" max="17" width="4.19921875" style="156" customWidth="1"/>
    <col min="18" max="21" width="5.19921875" style="156" customWidth="1"/>
    <col min="22" max="22" width="3.69921875" style="156" customWidth="1"/>
    <col min="23" max="16384" width="8.69921875" style="156"/>
  </cols>
  <sheetData>
    <row r="1" spans="1:26" ht="27.75" customHeight="1" x14ac:dyDescent="0.45">
      <c r="D1" s="453" t="s">
        <v>666</v>
      </c>
      <c r="E1" s="453"/>
      <c r="F1" s="453"/>
      <c r="G1" s="453"/>
      <c r="H1" s="453"/>
      <c r="I1" s="453"/>
      <c r="J1" s="453"/>
      <c r="K1" s="453"/>
      <c r="L1" s="453"/>
      <c r="M1" s="453"/>
      <c r="N1" s="453"/>
      <c r="O1" s="453"/>
      <c r="P1" s="432" t="s">
        <v>667</v>
      </c>
      <c r="Q1" s="432"/>
      <c r="R1" s="433" t="str">
        <f>IF(I2="","",(VLOOKUP(I2,学校番号一覧!A:E,5,0)))</f>
        <v/>
      </c>
      <c r="S1" s="433"/>
      <c r="T1" s="433"/>
      <c r="U1" s="433"/>
    </row>
    <row r="2" spans="1:26" ht="30" customHeight="1" x14ac:dyDescent="0.45">
      <c r="D2" s="446" t="s">
        <v>15</v>
      </c>
      <c r="E2" s="447"/>
      <c r="F2" s="461" t="s">
        <v>594</v>
      </c>
      <c r="G2" s="461"/>
      <c r="H2" s="164" t="s">
        <v>25</v>
      </c>
      <c r="I2" s="462"/>
      <c r="J2" s="463"/>
      <c r="K2" s="446" t="s">
        <v>24</v>
      </c>
      <c r="L2" s="447"/>
      <c r="M2" s="448"/>
      <c r="N2" s="449"/>
      <c r="O2" s="450"/>
      <c r="P2" s="464" t="s">
        <v>14</v>
      </c>
      <c r="Q2" s="465"/>
      <c r="R2" s="166">
        <v>3</v>
      </c>
      <c r="S2" s="167" t="s">
        <v>13</v>
      </c>
      <c r="T2" s="168">
        <v>1</v>
      </c>
      <c r="U2" s="169" t="s">
        <v>12</v>
      </c>
      <c r="Y2" s="47"/>
      <c r="Z2" s="485" t="s">
        <v>766</v>
      </c>
    </row>
    <row r="3" spans="1:26" ht="30" customHeight="1" x14ac:dyDescent="0.45">
      <c r="A3" s="170" t="s">
        <v>627</v>
      </c>
      <c r="B3" s="171" t="s">
        <v>628</v>
      </c>
      <c r="D3" s="446" t="s">
        <v>11</v>
      </c>
      <c r="E3" s="447"/>
      <c r="F3" s="457" t="str">
        <f>IF(I2="","",(VLOOKUP(I2,学校番号一覧!A:C,3,0)))</f>
        <v/>
      </c>
      <c r="G3" s="457"/>
      <c r="H3" s="164" t="s">
        <v>585</v>
      </c>
      <c r="I3" s="454" t="str">
        <f>IF(I2="","",(VLOOKUP(I2,学校番号一覧!A:C,2,0)))</f>
        <v/>
      </c>
      <c r="J3" s="455"/>
      <c r="K3" s="455"/>
      <c r="L3" s="455"/>
      <c r="M3" s="455"/>
      <c r="N3" s="455"/>
      <c r="O3" s="456"/>
      <c r="P3" s="458" t="s">
        <v>10</v>
      </c>
      <c r="Q3" s="458"/>
      <c r="R3" s="459"/>
      <c r="S3" s="459"/>
      <c r="T3" s="459"/>
      <c r="U3" s="459"/>
      <c r="Y3" s="47">
        <v>1</v>
      </c>
      <c r="Z3" s="47" t="s">
        <v>769</v>
      </c>
    </row>
    <row r="4" spans="1:26" ht="3.75" customHeight="1" x14ac:dyDescent="0.45">
      <c r="D4" s="172"/>
      <c r="E4" s="172"/>
      <c r="F4" s="172"/>
      <c r="G4" s="172"/>
      <c r="H4" s="173"/>
      <c r="I4" s="173"/>
      <c r="J4" s="173"/>
      <c r="K4" s="173"/>
      <c r="L4" s="173"/>
      <c r="M4" s="174"/>
      <c r="N4" s="175"/>
      <c r="O4" s="155"/>
      <c r="P4" s="155"/>
      <c r="Q4" s="176"/>
      <c r="R4" s="176"/>
      <c r="S4" s="176"/>
      <c r="T4" s="176"/>
      <c r="U4" s="176"/>
      <c r="Y4" s="47"/>
      <c r="Z4" s="47"/>
    </row>
    <row r="5" spans="1:26" ht="21.9" customHeight="1" x14ac:dyDescent="0.45">
      <c r="A5" s="177" t="s">
        <v>623</v>
      </c>
      <c r="B5" s="178" t="s">
        <v>623</v>
      </c>
      <c r="D5" s="179" t="s">
        <v>643</v>
      </c>
      <c r="E5" s="180" t="s">
        <v>644</v>
      </c>
      <c r="F5" s="446" t="s">
        <v>8</v>
      </c>
      <c r="G5" s="451"/>
      <c r="H5" s="447"/>
      <c r="I5" s="446" t="s">
        <v>7</v>
      </c>
      <c r="J5" s="451"/>
      <c r="K5" s="460"/>
      <c r="L5" s="179" t="s">
        <v>643</v>
      </c>
      <c r="M5" s="186" t="s">
        <v>644</v>
      </c>
      <c r="N5" s="451" t="s">
        <v>8</v>
      </c>
      <c r="O5" s="451"/>
      <c r="P5" s="451"/>
      <c r="Q5" s="451"/>
      <c r="R5" s="447"/>
      <c r="S5" s="446" t="s">
        <v>7</v>
      </c>
      <c r="T5" s="451"/>
      <c r="U5" s="447"/>
      <c r="Y5" s="47">
        <v>2</v>
      </c>
      <c r="Z5" s="47" t="s">
        <v>770</v>
      </c>
    </row>
    <row r="6" spans="1:26" ht="23.4" customHeight="1" x14ac:dyDescent="0.45">
      <c r="A6" s="177"/>
      <c r="B6" s="178"/>
      <c r="D6" s="164">
        <v>1</v>
      </c>
      <c r="E6" s="165">
        <f>A6</f>
        <v>0</v>
      </c>
      <c r="F6" s="454" t="str">
        <f>IF(A6="","",(VLOOKUP(A6,生徒名簿表!F:G,2,0)))</f>
        <v/>
      </c>
      <c r="G6" s="455"/>
      <c r="H6" s="456"/>
      <c r="I6" s="182" t="s">
        <v>6</v>
      </c>
      <c r="J6" s="183" t="s">
        <v>5</v>
      </c>
      <c r="K6" s="184" t="str">
        <f>IF(A6="","",(VLOOKUP(A6,生徒名簿表!F:H,3,0)))</f>
        <v/>
      </c>
      <c r="L6" s="185">
        <v>26</v>
      </c>
      <c r="M6" s="164">
        <f>B6</f>
        <v>0</v>
      </c>
      <c r="N6" s="455" t="str">
        <f>IF(B6="","",(VLOOKUP(B6,生徒名簿表!F:G,2,0)))</f>
        <v/>
      </c>
      <c r="O6" s="455"/>
      <c r="P6" s="455"/>
      <c r="Q6" s="455"/>
      <c r="R6" s="456"/>
      <c r="S6" s="182" t="s">
        <v>6</v>
      </c>
      <c r="T6" s="183" t="s">
        <v>5</v>
      </c>
      <c r="U6" s="184" t="str">
        <f>IF(B6="","",(VLOOKUP(B6,生徒名簿表!F:H,3,0)))</f>
        <v/>
      </c>
      <c r="Y6" s="47">
        <v>3</v>
      </c>
      <c r="Z6" s="47" t="s">
        <v>771</v>
      </c>
    </row>
    <row r="7" spans="1:26" ht="23.4" customHeight="1" x14ac:dyDescent="0.45">
      <c r="A7" s="177"/>
      <c r="B7" s="178"/>
      <c r="D7" s="164">
        <v>2</v>
      </c>
      <c r="E7" s="165">
        <f t="shared" ref="E7:E30" si="0">A7</f>
        <v>0</v>
      </c>
      <c r="F7" s="454" t="str">
        <f>IF(A7="","",(VLOOKUP(A7,生徒名簿表!F:G,2,0)))</f>
        <v/>
      </c>
      <c r="G7" s="455"/>
      <c r="H7" s="456"/>
      <c r="I7" s="182" t="s">
        <v>6</v>
      </c>
      <c r="J7" s="183" t="s">
        <v>5</v>
      </c>
      <c r="K7" s="184" t="str">
        <f>IF(A7="","",(VLOOKUP(A7,生徒名簿表!F:H,3,0)))</f>
        <v/>
      </c>
      <c r="L7" s="185">
        <v>27</v>
      </c>
      <c r="M7" s="164">
        <f t="shared" ref="M7:M30" si="1">B7</f>
        <v>0</v>
      </c>
      <c r="N7" s="455" t="str">
        <f>IF(B7="","",(VLOOKUP(B7,生徒名簿表!F:G,2,0)))</f>
        <v/>
      </c>
      <c r="O7" s="455"/>
      <c r="P7" s="455"/>
      <c r="Q7" s="455"/>
      <c r="R7" s="456"/>
      <c r="S7" s="182" t="s">
        <v>6</v>
      </c>
      <c r="T7" s="183" t="s">
        <v>5</v>
      </c>
      <c r="U7" s="184" t="str">
        <f>IF(B7="","",(VLOOKUP(B7,生徒名簿表!F:H,3,0)))</f>
        <v/>
      </c>
      <c r="Y7" s="47">
        <v>4</v>
      </c>
      <c r="Z7" s="47" t="s">
        <v>767</v>
      </c>
    </row>
    <row r="8" spans="1:26" ht="23.4" customHeight="1" x14ac:dyDescent="0.45">
      <c r="A8" s="177"/>
      <c r="B8" s="178"/>
      <c r="D8" s="164">
        <v>3</v>
      </c>
      <c r="E8" s="165">
        <f t="shared" si="0"/>
        <v>0</v>
      </c>
      <c r="F8" s="454" t="str">
        <f>IF(A8="","",(VLOOKUP(A8,生徒名簿表!F:G,2,0)))</f>
        <v/>
      </c>
      <c r="G8" s="455"/>
      <c r="H8" s="456"/>
      <c r="I8" s="182" t="s">
        <v>6</v>
      </c>
      <c r="J8" s="183" t="s">
        <v>5</v>
      </c>
      <c r="K8" s="184" t="str">
        <f>IF(A8="","",(VLOOKUP(A8,生徒名簿表!F:H,3,0)))</f>
        <v/>
      </c>
      <c r="L8" s="185">
        <v>28</v>
      </c>
      <c r="M8" s="164">
        <f t="shared" si="1"/>
        <v>0</v>
      </c>
      <c r="N8" s="455" t="str">
        <f>IF(B8="","",(VLOOKUP(B8,生徒名簿表!F:G,2,0)))</f>
        <v/>
      </c>
      <c r="O8" s="455"/>
      <c r="P8" s="455"/>
      <c r="Q8" s="455"/>
      <c r="R8" s="456"/>
      <c r="S8" s="182" t="s">
        <v>6</v>
      </c>
      <c r="T8" s="183" t="s">
        <v>5</v>
      </c>
      <c r="U8" s="184" t="str">
        <f>IF(B8="","",(VLOOKUP(B8,生徒名簿表!F:H,3,0)))</f>
        <v/>
      </c>
      <c r="Y8" s="47">
        <v>5</v>
      </c>
      <c r="Z8" s="47" t="s">
        <v>768</v>
      </c>
    </row>
    <row r="9" spans="1:26" ht="23.4" customHeight="1" x14ac:dyDescent="0.45">
      <c r="A9" s="177"/>
      <c r="B9" s="178"/>
      <c r="D9" s="164">
        <v>4</v>
      </c>
      <c r="E9" s="165">
        <f t="shared" si="0"/>
        <v>0</v>
      </c>
      <c r="F9" s="454" t="str">
        <f>IF(A9="","",(VLOOKUP(A9,生徒名簿表!F:G,2,0)))</f>
        <v/>
      </c>
      <c r="G9" s="455"/>
      <c r="H9" s="456"/>
      <c r="I9" s="182" t="s">
        <v>6</v>
      </c>
      <c r="J9" s="183" t="s">
        <v>5</v>
      </c>
      <c r="K9" s="184" t="str">
        <f>IF(A9="","",(VLOOKUP(A9,生徒名簿表!F:H,3,0)))</f>
        <v/>
      </c>
      <c r="L9" s="185">
        <v>29</v>
      </c>
      <c r="M9" s="164">
        <f t="shared" si="1"/>
        <v>0</v>
      </c>
      <c r="N9" s="455" t="str">
        <f>IF(B9="","",(VLOOKUP(B9,生徒名簿表!F:G,2,0)))</f>
        <v/>
      </c>
      <c r="O9" s="455"/>
      <c r="P9" s="455"/>
      <c r="Q9" s="455"/>
      <c r="R9" s="456"/>
      <c r="S9" s="182" t="s">
        <v>6</v>
      </c>
      <c r="T9" s="183" t="s">
        <v>5</v>
      </c>
      <c r="U9" s="184" t="str">
        <f>IF(B9="","",(VLOOKUP(B9,生徒名簿表!F:H,3,0)))</f>
        <v/>
      </c>
    </row>
    <row r="10" spans="1:26" ht="23.4" customHeight="1" x14ac:dyDescent="0.45">
      <c r="A10" s="177"/>
      <c r="B10" s="178"/>
      <c r="D10" s="164">
        <v>5</v>
      </c>
      <c r="E10" s="165">
        <f t="shared" si="0"/>
        <v>0</v>
      </c>
      <c r="F10" s="454" t="str">
        <f>IF(A10="","",(VLOOKUP(A10,生徒名簿表!F:G,2,0)))</f>
        <v/>
      </c>
      <c r="G10" s="455"/>
      <c r="H10" s="456"/>
      <c r="I10" s="182" t="s">
        <v>6</v>
      </c>
      <c r="J10" s="183" t="s">
        <v>5</v>
      </c>
      <c r="K10" s="184" t="str">
        <f>IF(A10="","",(VLOOKUP(A10,生徒名簿表!F:H,3,0)))</f>
        <v/>
      </c>
      <c r="L10" s="185">
        <v>30</v>
      </c>
      <c r="M10" s="164">
        <f t="shared" si="1"/>
        <v>0</v>
      </c>
      <c r="N10" s="455" t="str">
        <f>IF(B10="","",(VLOOKUP(B10,生徒名簿表!F:G,2,0)))</f>
        <v/>
      </c>
      <c r="O10" s="455"/>
      <c r="P10" s="455"/>
      <c r="Q10" s="455"/>
      <c r="R10" s="456"/>
      <c r="S10" s="182" t="s">
        <v>6</v>
      </c>
      <c r="T10" s="183" t="s">
        <v>5</v>
      </c>
      <c r="U10" s="184" t="str">
        <f>IF(B10="","",(VLOOKUP(B10,生徒名簿表!F:H,3,0)))</f>
        <v/>
      </c>
    </row>
    <row r="11" spans="1:26" ht="23.4" customHeight="1" x14ac:dyDescent="0.45">
      <c r="A11" s="177"/>
      <c r="B11" s="178"/>
      <c r="D11" s="164">
        <v>6</v>
      </c>
      <c r="E11" s="165">
        <f t="shared" si="0"/>
        <v>0</v>
      </c>
      <c r="F11" s="454" t="str">
        <f>IF(A11="","",(VLOOKUP(A11,生徒名簿表!F:G,2,0)))</f>
        <v/>
      </c>
      <c r="G11" s="455"/>
      <c r="H11" s="456"/>
      <c r="I11" s="182" t="s">
        <v>6</v>
      </c>
      <c r="J11" s="183" t="s">
        <v>5</v>
      </c>
      <c r="K11" s="184" t="str">
        <f>IF(A11="","",(VLOOKUP(A11,生徒名簿表!F:H,3,0)))</f>
        <v/>
      </c>
      <c r="L11" s="185">
        <v>31</v>
      </c>
      <c r="M11" s="164">
        <f t="shared" si="1"/>
        <v>0</v>
      </c>
      <c r="N11" s="455" t="str">
        <f>IF(B11="","",(VLOOKUP(B11,生徒名簿表!F:G,2,0)))</f>
        <v/>
      </c>
      <c r="O11" s="455"/>
      <c r="P11" s="455"/>
      <c r="Q11" s="455"/>
      <c r="R11" s="456"/>
      <c r="S11" s="182" t="s">
        <v>6</v>
      </c>
      <c r="T11" s="183" t="s">
        <v>5</v>
      </c>
      <c r="U11" s="184" t="str">
        <f>IF(B11="","",(VLOOKUP(B11,生徒名簿表!F:H,3,0)))</f>
        <v/>
      </c>
    </row>
    <row r="12" spans="1:26" ht="23.4" customHeight="1" x14ac:dyDescent="0.45">
      <c r="A12" s="177"/>
      <c r="B12" s="178"/>
      <c r="D12" s="164">
        <v>7</v>
      </c>
      <c r="E12" s="165">
        <f t="shared" si="0"/>
        <v>0</v>
      </c>
      <c r="F12" s="454" t="str">
        <f>IF(A12="","",(VLOOKUP(A12,生徒名簿表!F:G,2,0)))</f>
        <v/>
      </c>
      <c r="G12" s="455"/>
      <c r="H12" s="456"/>
      <c r="I12" s="182" t="s">
        <v>6</v>
      </c>
      <c r="J12" s="183" t="s">
        <v>5</v>
      </c>
      <c r="K12" s="184" t="str">
        <f>IF(A12="","",(VLOOKUP(A12,生徒名簿表!F:H,3,0)))</f>
        <v/>
      </c>
      <c r="L12" s="185">
        <v>32</v>
      </c>
      <c r="M12" s="164">
        <f t="shared" si="1"/>
        <v>0</v>
      </c>
      <c r="N12" s="455" t="str">
        <f>IF(B12="","",(VLOOKUP(B12,生徒名簿表!F:G,2,0)))</f>
        <v/>
      </c>
      <c r="O12" s="455"/>
      <c r="P12" s="455"/>
      <c r="Q12" s="455"/>
      <c r="R12" s="456"/>
      <c r="S12" s="182" t="s">
        <v>6</v>
      </c>
      <c r="T12" s="183" t="s">
        <v>5</v>
      </c>
      <c r="U12" s="184" t="str">
        <f>IF(B12="","",(VLOOKUP(B12,生徒名簿表!F:H,3,0)))</f>
        <v/>
      </c>
    </row>
    <row r="13" spans="1:26" ht="23.4" customHeight="1" x14ac:dyDescent="0.45">
      <c r="A13" s="177"/>
      <c r="B13" s="178"/>
      <c r="D13" s="164">
        <v>8</v>
      </c>
      <c r="E13" s="165">
        <f t="shared" si="0"/>
        <v>0</v>
      </c>
      <c r="F13" s="454" t="str">
        <f>IF(A13="","",(VLOOKUP(A13,生徒名簿表!F:G,2,0)))</f>
        <v/>
      </c>
      <c r="G13" s="455"/>
      <c r="H13" s="456"/>
      <c r="I13" s="182" t="s">
        <v>6</v>
      </c>
      <c r="J13" s="183" t="s">
        <v>5</v>
      </c>
      <c r="K13" s="184" t="str">
        <f>IF(A13="","",(VLOOKUP(A13,生徒名簿表!F:H,3,0)))</f>
        <v/>
      </c>
      <c r="L13" s="185">
        <v>33</v>
      </c>
      <c r="M13" s="164">
        <f t="shared" si="1"/>
        <v>0</v>
      </c>
      <c r="N13" s="455" t="str">
        <f>IF(B13="","",(VLOOKUP(B13,生徒名簿表!F:G,2,0)))</f>
        <v/>
      </c>
      <c r="O13" s="455"/>
      <c r="P13" s="455"/>
      <c r="Q13" s="455"/>
      <c r="R13" s="456"/>
      <c r="S13" s="182" t="s">
        <v>6</v>
      </c>
      <c r="T13" s="183" t="s">
        <v>5</v>
      </c>
      <c r="U13" s="184" t="str">
        <f>IF(B13="","",(VLOOKUP(B13,生徒名簿表!F:H,3,0)))</f>
        <v/>
      </c>
    </row>
    <row r="14" spans="1:26" ht="23.4" customHeight="1" x14ac:dyDescent="0.45">
      <c r="A14" s="177"/>
      <c r="B14" s="178"/>
      <c r="D14" s="164">
        <v>9</v>
      </c>
      <c r="E14" s="165">
        <f t="shared" si="0"/>
        <v>0</v>
      </c>
      <c r="F14" s="454" t="str">
        <f>IF(A14="","",(VLOOKUP(A14,生徒名簿表!F:G,2,0)))</f>
        <v/>
      </c>
      <c r="G14" s="455"/>
      <c r="H14" s="456"/>
      <c r="I14" s="182" t="s">
        <v>6</v>
      </c>
      <c r="J14" s="183" t="s">
        <v>5</v>
      </c>
      <c r="K14" s="184" t="str">
        <f>IF(A14="","",(VLOOKUP(A14,生徒名簿表!F:H,3,0)))</f>
        <v/>
      </c>
      <c r="L14" s="185">
        <v>34</v>
      </c>
      <c r="M14" s="164">
        <f t="shared" si="1"/>
        <v>0</v>
      </c>
      <c r="N14" s="455" t="str">
        <f>IF(B14="","",(VLOOKUP(B14,生徒名簿表!F:G,2,0)))</f>
        <v/>
      </c>
      <c r="O14" s="455"/>
      <c r="P14" s="455"/>
      <c r="Q14" s="455"/>
      <c r="R14" s="456"/>
      <c r="S14" s="182" t="s">
        <v>6</v>
      </c>
      <c r="T14" s="183" t="s">
        <v>5</v>
      </c>
      <c r="U14" s="184" t="str">
        <f>IF(B14="","",(VLOOKUP(B14,生徒名簿表!F:H,3,0)))</f>
        <v/>
      </c>
    </row>
    <row r="15" spans="1:26" ht="23.4" customHeight="1" x14ac:dyDescent="0.45">
      <c r="A15" s="177"/>
      <c r="B15" s="178"/>
      <c r="D15" s="164">
        <v>10</v>
      </c>
      <c r="E15" s="165">
        <f t="shared" si="0"/>
        <v>0</v>
      </c>
      <c r="F15" s="454" t="str">
        <f>IF(A15="","",(VLOOKUP(A15,生徒名簿表!F:G,2,0)))</f>
        <v/>
      </c>
      <c r="G15" s="455"/>
      <c r="H15" s="456"/>
      <c r="I15" s="182" t="s">
        <v>6</v>
      </c>
      <c r="J15" s="183" t="s">
        <v>5</v>
      </c>
      <c r="K15" s="184" t="str">
        <f>IF(A15="","",(VLOOKUP(A15,生徒名簿表!F:H,3,0)))</f>
        <v/>
      </c>
      <c r="L15" s="185">
        <v>35</v>
      </c>
      <c r="M15" s="164">
        <f t="shared" si="1"/>
        <v>0</v>
      </c>
      <c r="N15" s="455" t="str">
        <f>IF(B15="","",(VLOOKUP(B15,生徒名簿表!F:G,2,0)))</f>
        <v/>
      </c>
      <c r="O15" s="455"/>
      <c r="P15" s="455"/>
      <c r="Q15" s="455"/>
      <c r="R15" s="456"/>
      <c r="S15" s="182" t="s">
        <v>6</v>
      </c>
      <c r="T15" s="183" t="s">
        <v>5</v>
      </c>
      <c r="U15" s="184" t="str">
        <f>IF(B15="","",(VLOOKUP(B15,生徒名簿表!F:H,3,0)))</f>
        <v/>
      </c>
    </row>
    <row r="16" spans="1:26" ht="23.4" customHeight="1" x14ac:dyDescent="0.45">
      <c r="A16" s="177"/>
      <c r="B16" s="178"/>
      <c r="D16" s="164">
        <v>11</v>
      </c>
      <c r="E16" s="165">
        <f t="shared" si="0"/>
        <v>0</v>
      </c>
      <c r="F16" s="454" t="str">
        <f>IF(A16="","",(VLOOKUP(A16,生徒名簿表!F:G,2,0)))</f>
        <v/>
      </c>
      <c r="G16" s="455"/>
      <c r="H16" s="456"/>
      <c r="I16" s="182" t="s">
        <v>6</v>
      </c>
      <c r="J16" s="183" t="s">
        <v>5</v>
      </c>
      <c r="K16" s="184" t="str">
        <f>IF(A16="","",(VLOOKUP(A16,生徒名簿表!F:H,3,0)))</f>
        <v/>
      </c>
      <c r="L16" s="185">
        <v>36</v>
      </c>
      <c r="M16" s="164">
        <f t="shared" si="1"/>
        <v>0</v>
      </c>
      <c r="N16" s="455" t="str">
        <f>IF(B16="","",(VLOOKUP(B16,生徒名簿表!F:G,2,0)))</f>
        <v/>
      </c>
      <c r="O16" s="455"/>
      <c r="P16" s="455"/>
      <c r="Q16" s="455"/>
      <c r="R16" s="456"/>
      <c r="S16" s="182" t="s">
        <v>6</v>
      </c>
      <c r="T16" s="183" t="s">
        <v>5</v>
      </c>
      <c r="U16" s="184" t="str">
        <f>IF(B16="","",(VLOOKUP(B16,生徒名簿表!F:H,3,0)))</f>
        <v/>
      </c>
    </row>
    <row r="17" spans="1:21" ht="23.4" customHeight="1" x14ac:dyDescent="0.45">
      <c r="A17" s="177"/>
      <c r="B17" s="178"/>
      <c r="D17" s="164">
        <v>12</v>
      </c>
      <c r="E17" s="165">
        <f t="shared" si="0"/>
        <v>0</v>
      </c>
      <c r="F17" s="454" t="str">
        <f>IF(A17="","",(VLOOKUP(A17,生徒名簿表!F:G,2,0)))</f>
        <v/>
      </c>
      <c r="G17" s="455"/>
      <c r="H17" s="456"/>
      <c r="I17" s="182" t="s">
        <v>6</v>
      </c>
      <c r="J17" s="183" t="s">
        <v>5</v>
      </c>
      <c r="K17" s="184" t="str">
        <f>IF(A17="","",(VLOOKUP(A17,生徒名簿表!F:H,3,0)))</f>
        <v/>
      </c>
      <c r="L17" s="185">
        <v>37</v>
      </c>
      <c r="M17" s="164">
        <f t="shared" si="1"/>
        <v>0</v>
      </c>
      <c r="N17" s="455" t="str">
        <f>IF(B17="","",(VLOOKUP(B17,生徒名簿表!F:G,2,0)))</f>
        <v/>
      </c>
      <c r="O17" s="455"/>
      <c r="P17" s="455"/>
      <c r="Q17" s="455"/>
      <c r="R17" s="456"/>
      <c r="S17" s="182" t="s">
        <v>6</v>
      </c>
      <c r="T17" s="183" t="s">
        <v>5</v>
      </c>
      <c r="U17" s="184" t="str">
        <f>IF(B17="","",(VLOOKUP(B17,生徒名簿表!F:H,3,0)))</f>
        <v/>
      </c>
    </row>
    <row r="18" spans="1:21" ht="23.4" customHeight="1" x14ac:dyDescent="0.45">
      <c r="A18" s="177"/>
      <c r="B18" s="178"/>
      <c r="D18" s="164">
        <v>13</v>
      </c>
      <c r="E18" s="165">
        <f t="shared" si="0"/>
        <v>0</v>
      </c>
      <c r="F18" s="454" t="str">
        <f>IF(A18="","",(VLOOKUP(A18,生徒名簿表!F:G,2,0)))</f>
        <v/>
      </c>
      <c r="G18" s="455"/>
      <c r="H18" s="456"/>
      <c r="I18" s="182" t="s">
        <v>6</v>
      </c>
      <c r="J18" s="183" t="s">
        <v>5</v>
      </c>
      <c r="K18" s="184" t="str">
        <f>IF(A18="","",(VLOOKUP(A18,生徒名簿表!F:H,3,0)))</f>
        <v/>
      </c>
      <c r="L18" s="185">
        <v>38</v>
      </c>
      <c r="M18" s="164">
        <f t="shared" si="1"/>
        <v>0</v>
      </c>
      <c r="N18" s="455" t="str">
        <f>IF(B18="","",(VLOOKUP(B18,生徒名簿表!F:G,2,0)))</f>
        <v/>
      </c>
      <c r="O18" s="455"/>
      <c r="P18" s="455"/>
      <c r="Q18" s="455"/>
      <c r="R18" s="456"/>
      <c r="S18" s="182" t="s">
        <v>6</v>
      </c>
      <c r="T18" s="183" t="s">
        <v>5</v>
      </c>
      <c r="U18" s="184" t="str">
        <f>IF(B18="","",(VLOOKUP(B18,生徒名簿表!F:H,3,0)))</f>
        <v/>
      </c>
    </row>
    <row r="19" spans="1:21" ht="23.4" customHeight="1" x14ac:dyDescent="0.45">
      <c r="A19" s="177"/>
      <c r="B19" s="178"/>
      <c r="D19" s="164">
        <v>14</v>
      </c>
      <c r="E19" s="165">
        <f t="shared" si="0"/>
        <v>0</v>
      </c>
      <c r="F19" s="454" t="str">
        <f>IF(A19="","",(VLOOKUP(A19,生徒名簿表!F:G,2,0)))</f>
        <v/>
      </c>
      <c r="G19" s="455"/>
      <c r="H19" s="456"/>
      <c r="I19" s="182" t="s">
        <v>6</v>
      </c>
      <c r="J19" s="183" t="s">
        <v>5</v>
      </c>
      <c r="K19" s="184" t="str">
        <f>IF(A19="","",(VLOOKUP(A19,生徒名簿表!F:H,3,0)))</f>
        <v/>
      </c>
      <c r="L19" s="185">
        <v>39</v>
      </c>
      <c r="M19" s="164">
        <f t="shared" si="1"/>
        <v>0</v>
      </c>
      <c r="N19" s="455" t="str">
        <f>IF(B19="","",(VLOOKUP(B19,生徒名簿表!F:G,2,0)))</f>
        <v/>
      </c>
      <c r="O19" s="455"/>
      <c r="P19" s="455"/>
      <c r="Q19" s="455"/>
      <c r="R19" s="456"/>
      <c r="S19" s="182" t="s">
        <v>6</v>
      </c>
      <c r="T19" s="183" t="s">
        <v>5</v>
      </c>
      <c r="U19" s="184" t="str">
        <f>IF(B19="","",(VLOOKUP(B19,生徒名簿表!F:H,3,0)))</f>
        <v/>
      </c>
    </row>
    <row r="20" spans="1:21" ht="23.4" customHeight="1" x14ac:dyDescent="0.45">
      <c r="A20" s="177"/>
      <c r="B20" s="178"/>
      <c r="D20" s="164">
        <v>15</v>
      </c>
      <c r="E20" s="165">
        <f t="shared" si="0"/>
        <v>0</v>
      </c>
      <c r="F20" s="454" t="str">
        <f>IF(A20="","",(VLOOKUP(A20,生徒名簿表!F:G,2,0)))</f>
        <v/>
      </c>
      <c r="G20" s="455"/>
      <c r="H20" s="456"/>
      <c r="I20" s="182" t="s">
        <v>6</v>
      </c>
      <c r="J20" s="183" t="s">
        <v>5</v>
      </c>
      <c r="K20" s="184" t="str">
        <f>IF(A20="","",(VLOOKUP(A20,生徒名簿表!F:H,3,0)))</f>
        <v/>
      </c>
      <c r="L20" s="185">
        <v>40</v>
      </c>
      <c r="M20" s="164">
        <f t="shared" si="1"/>
        <v>0</v>
      </c>
      <c r="N20" s="455" t="str">
        <f>IF(B20="","",(VLOOKUP(B20,生徒名簿表!F:G,2,0)))</f>
        <v/>
      </c>
      <c r="O20" s="455"/>
      <c r="P20" s="455"/>
      <c r="Q20" s="455"/>
      <c r="R20" s="456"/>
      <c r="S20" s="182" t="s">
        <v>6</v>
      </c>
      <c r="T20" s="183" t="s">
        <v>5</v>
      </c>
      <c r="U20" s="184" t="str">
        <f>IF(B20="","",(VLOOKUP(B20,生徒名簿表!F:H,3,0)))</f>
        <v/>
      </c>
    </row>
    <row r="21" spans="1:21" ht="23.4" customHeight="1" x14ac:dyDescent="0.45">
      <c r="A21" s="177"/>
      <c r="B21" s="178"/>
      <c r="D21" s="164">
        <v>16</v>
      </c>
      <c r="E21" s="165">
        <f t="shared" si="0"/>
        <v>0</v>
      </c>
      <c r="F21" s="454" t="str">
        <f>IF(A21="","",(VLOOKUP(A21,生徒名簿表!F:G,2,0)))</f>
        <v/>
      </c>
      <c r="G21" s="455"/>
      <c r="H21" s="456"/>
      <c r="I21" s="182" t="s">
        <v>6</v>
      </c>
      <c r="J21" s="183" t="s">
        <v>5</v>
      </c>
      <c r="K21" s="184" t="str">
        <f>IF(A21="","",(VLOOKUP(A21,生徒名簿表!F:H,3,0)))</f>
        <v/>
      </c>
      <c r="L21" s="185">
        <v>41</v>
      </c>
      <c r="M21" s="164">
        <f t="shared" si="1"/>
        <v>0</v>
      </c>
      <c r="N21" s="455" t="str">
        <f>IF(B21="","",(VLOOKUP(B21,生徒名簿表!F:G,2,0)))</f>
        <v/>
      </c>
      <c r="O21" s="455"/>
      <c r="P21" s="455"/>
      <c r="Q21" s="455"/>
      <c r="R21" s="456"/>
      <c r="S21" s="182" t="s">
        <v>6</v>
      </c>
      <c r="T21" s="183" t="s">
        <v>5</v>
      </c>
      <c r="U21" s="184" t="str">
        <f>IF(B21="","",(VLOOKUP(B21,生徒名簿表!F:H,3,0)))</f>
        <v/>
      </c>
    </row>
    <row r="22" spans="1:21" ht="23.4" customHeight="1" x14ac:dyDescent="0.45">
      <c r="A22" s="177"/>
      <c r="B22" s="178"/>
      <c r="D22" s="164">
        <v>17</v>
      </c>
      <c r="E22" s="165">
        <f t="shared" si="0"/>
        <v>0</v>
      </c>
      <c r="F22" s="454" t="str">
        <f>IF(A22="","",(VLOOKUP(A22,生徒名簿表!F:G,2,0)))</f>
        <v/>
      </c>
      <c r="G22" s="455"/>
      <c r="H22" s="456"/>
      <c r="I22" s="182" t="s">
        <v>6</v>
      </c>
      <c r="J22" s="183" t="s">
        <v>5</v>
      </c>
      <c r="K22" s="184" t="str">
        <f>IF(A22="","",(VLOOKUP(A22,生徒名簿表!F:H,3,0)))</f>
        <v/>
      </c>
      <c r="L22" s="185">
        <v>42</v>
      </c>
      <c r="M22" s="164">
        <f t="shared" si="1"/>
        <v>0</v>
      </c>
      <c r="N22" s="455" t="str">
        <f>IF(B22="","",(VLOOKUP(B22,生徒名簿表!F:G,2,0)))</f>
        <v/>
      </c>
      <c r="O22" s="455"/>
      <c r="P22" s="455"/>
      <c r="Q22" s="455"/>
      <c r="R22" s="456"/>
      <c r="S22" s="182" t="s">
        <v>6</v>
      </c>
      <c r="T22" s="183" t="s">
        <v>5</v>
      </c>
      <c r="U22" s="184" t="str">
        <f>IF(B22="","",(VLOOKUP(B22,生徒名簿表!F:H,3,0)))</f>
        <v/>
      </c>
    </row>
    <row r="23" spans="1:21" ht="23.4" customHeight="1" x14ac:dyDescent="0.45">
      <c r="A23" s="177"/>
      <c r="B23" s="178"/>
      <c r="D23" s="164">
        <v>18</v>
      </c>
      <c r="E23" s="165">
        <f t="shared" si="0"/>
        <v>0</v>
      </c>
      <c r="F23" s="454" t="str">
        <f>IF(A23="","",(VLOOKUP(A23,生徒名簿表!F:G,2,0)))</f>
        <v/>
      </c>
      <c r="G23" s="455"/>
      <c r="H23" s="456"/>
      <c r="I23" s="182" t="s">
        <v>6</v>
      </c>
      <c r="J23" s="183" t="s">
        <v>5</v>
      </c>
      <c r="K23" s="184" t="str">
        <f>IF(A23="","",(VLOOKUP(A23,生徒名簿表!F:H,3,0)))</f>
        <v/>
      </c>
      <c r="L23" s="185">
        <v>43</v>
      </c>
      <c r="M23" s="164">
        <f t="shared" si="1"/>
        <v>0</v>
      </c>
      <c r="N23" s="455" t="str">
        <f>IF(B23="","",(VLOOKUP(B23,生徒名簿表!F:G,2,0)))</f>
        <v/>
      </c>
      <c r="O23" s="455"/>
      <c r="P23" s="455"/>
      <c r="Q23" s="455"/>
      <c r="R23" s="456"/>
      <c r="S23" s="182" t="s">
        <v>6</v>
      </c>
      <c r="T23" s="183" t="s">
        <v>5</v>
      </c>
      <c r="U23" s="184" t="str">
        <f>IF(B23="","",(VLOOKUP(B23,生徒名簿表!F:H,3,0)))</f>
        <v/>
      </c>
    </row>
    <row r="24" spans="1:21" ht="23.4" customHeight="1" x14ac:dyDescent="0.45">
      <c r="A24" s="177"/>
      <c r="B24" s="178"/>
      <c r="D24" s="164">
        <v>19</v>
      </c>
      <c r="E24" s="165">
        <f t="shared" si="0"/>
        <v>0</v>
      </c>
      <c r="F24" s="454" t="str">
        <f>IF(A24="","",(VLOOKUP(A24,生徒名簿表!F:G,2,0)))</f>
        <v/>
      </c>
      <c r="G24" s="455"/>
      <c r="H24" s="456"/>
      <c r="I24" s="182" t="s">
        <v>6</v>
      </c>
      <c r="J24" s="183" t="s">
        <v>5</v>
      </c>
      <c r="K24" s="184" t="str">
        <f>IF(A24="","",(VLOOKUP(A24,生徒名簿表!F:H,3,0)))</f>
        <v/>
      </c>
      <c r="L24" s="185">
        <v>44</v>
      </c>
      <c r="M24" s="164">
        <f t="shared" si="1"/>
        <v>0</v>
      </c>
      <c r="N24" s="455" t="str">
        <f>IF(B24="","",(VLOOKUP(B24,生徒名簿表!F:G,2,0)))</f>
        <v/>
      </c>
      <c r="O24" s="455"/>
      <c r="P24" s="455"/>
      <c r="Q24" s="455"/>
      <c r="R24" s="456"/>
      <c r="S24" s="182" t="s">
        <v>6</v>
      </c>
      <c r="T24" s="183" t="s">
        <v>5</v>
      </c>
      <c r="U24" s="184" t="str">
        <f>IF(B24="","",(VLOOKUP(B24,生徒名簿表!F:H,3,0)))</f>
        <v/>
      </c>
    </row>
    <row r="25" spans="1:21" ht="23.4" customHeight="1" x14ac:dyDescent="0.45">
      <c r="A25" s="177"/>
      <c r="B25" s="178"/>
      <c r="D25" s="164">
        <v>20</v>
      </c>
      <c r="E25" s="165">
        <f t="shared" si="0"/>
        <v>0</v>
      </c>
      <c r="F25" s="454" t="str">
        <f>IF(A25="","",(VLOOKUP(A25,生徒名簿表!F:G,2,0)))</f>
        <v/>
      </c>
      <c r="G25" s="455"/>
      <c r="H25" s="456"/>
      <c r="I25" s="182" t="s">
        <v>6</v>
      </c>
      <c r="J25" s="183" t="s">
        <v>5</v>
      </c>
      <c r="K25" s="184" t="str">
        <f>IF(A25="","",(VLOOKUP(A25,生徒名簿表!F:H,3,0)))</f>
        <v/>
      </c>
      <c r="L25" s="185">
        <v>45</v>
      </c>
      <c r="M25" s="164">
        <f t="shared" si="1"/>
        <v>0</v>
      </c>
      <c r="N25" s="455" t="str">
        <f>IF(B25="","",(VLOOKUP(B25,生徒名簿表!F:G,2,0)))</f>
        <v/>
      </c>
      <c r="O25" s="455"/>
      <c r="P25" s="455"/>
      <c r="Q25" s="455"/>
      <c r="R25" s="456"/>
      <c r="S25" s="182" t="s">
        <v>6</v>
      </c>
      <c r="T25" s="183" t="s">
        <v>5</v>
      </c>
      <c r="U25" s="184" t="str">
        <f>IF(B25="","",(VLOOKUP(B25,生徒名簿表!F:H,3,0)))</f>
        <v/>
      </c>
    </row>
    <row r="26" spans="1:21" ht="23.4" customHeight="1" x14ac:dyDescent="0.45">
      <c r="A26" s="177"/>
      <c r="B26" s="178"/>
      <c r="D26" s="164">
        <v>21</v>
      </c>
      <c r="E26" s="165">
        <f t="shared" si="0"/>
        <v>0</v>
      </c>
      <c r="F26" s="454" t="str">
        <f>IF(A26="","",(VLOOKUP(A26,生徒名簿表!F:G,2,0)))</f>
        <v/>
      </c>
      <c r="G26" s="455"/>
      <c r="H26" s="456"/>
      <c r="I26" s="182" t="s">
        <v>6</v>
      </c>
      <c r="J26" s="183" t="s">
        <v>5</v>
      </c>
      <c r="K26" s="184" t="str">
        <f>IF(A26="","",(VLOOKUP(A26,生徒名簿表!F:H,3,0)))</f>
        <v/>
      </c>
      <c r="L26" s="185">
        <v>46</v>
      </c>
      <c r="M26" s="164">
        <f t="shared" si="1"/>
        <v>0</v>
      </c>
      <c r="N26" s="455" t="str">
        <f>IF(B26="","",(VLOOKUP(B26,生徒名簿表!F:G,2,0)))</f>
        <v/>
      </c>
      <c r="O26" s="455"/>
      <c r="P26" s="455"/>
      <c r="Q26" s="455"/>
      <c r="R26" s="456"/>
      <c r="S26" s="182" t="s">
        <v>6</v>
      </c>
      <c r="T26" s="183" t="s">
        <v>5</v>
      </c>
      <c r="U26" s="184" t="str">
        <f>IF(B26="","",(VLOOKUP(B26,生徒名簿表!F:H,3,0)))</f>
        <v/>
      </c>
    </row>
    <row r="27" spans="1:21" ht="23.4" customHeight="1" x14ac:dyDescent="0.45">
      <c r="A27" s="177"/>
      <c r="B27" s="178"/>
      <c r="D27" s="164">
        <v>22</v>
      </c>
      <c r="E27" s="165">
        <f t="shared" si="0"/>
        <v>0</v>
      </c>
      <c r="F27" s="454" t="str">
        <f>IF(A27="","",(VLOOKUP(A27,生徒名簿表!F:G,2,0)))</f>
        <v/>
      </c>
      <c r="G27" s="455"/>
      <c r="H27" s="456"/>
      <c r="I27" s="182" t="s">
        <v>6</v>
      </c>
      <c r="J27" s="183" t="s">
        <v>5</v>
      </c>
      <c r="K27" s="184" t="str">
        <f>IF(A27="","",(VLOOKUP(A27,生徒名簿表!F:H,3,0)))</f>
        <v/>
      </c>
      <c r="L27" s="185">
        <v>47</v>
      </c>
      <c r="M27" s="164">
        <f t="shared" si="1"/>
        <v>0</v>
      </c>
      <c r="N27" s="455" t="str">
        <f>IF(B27="","",(VLOOKUP(B27,生徒名簿表!F:G,2,0)))</f>
        <v/>
      </c>
      <c r="O27" s="455"/>
      <c r="P27" s="455"/>
      <c r="Q27" s="455"/>
      <c r="R27" s="456"/>
      <c r="S27" s="182" t="s">
        <v>6</v>
      </c>
      <c r="T27" s="183" t="s">
        <v>5</v>
      </c>
      <c r="U27" s="184" t="str">
        <f>IF(B27="","",(VLOOKUP(B27,生徒名簿表!F:H,3,0)))</f>
        <v/>
      </c>
    </row>
    <row r="28" spans="1:21" ht="23.4" customHeight="1" x14ac:dyDescent="0.45">
      <c r="A28" s="177"/>
      <c r="B28" s="178"/>
      <c r="D28" s="164">
        <v>23</v>
      </c>
      <c r="E28" s="165">
        <f t="shared" si="0"/>
        <v>0</v>
      </c>
      <c r="F28" s="454" t="str">
        <f>IF(A28="","",(VLOOKUP(A28,生徒名簿表!F:G,2,0)))</f>
        <v/>
      </c>
      <c r="G28" s="455"/>
      <c r="H28" s="456"/>
      <c r="I28" s="182" t="s">
        <v>6</v>
      </c>
      <c r="J28" s="183" t="s">
        <v>5</v>
      </c>
      <c r="K28" s="184" t="str">
        <f>IF(A28="","",(VLOOKUP(A28,生徒名簿表!F:H,3,0)))</f>
        <v/>
      </c>
      <c r="L28" s="185">
        <v>48</v>
      </c>
      <c r="M28" s="164">
        <f t="shared" si="1"/>
        <v>0</v>
      </c>
      <c r="N28" s="455" t="str">
        <f>IF(B28="","",(VLOOKUP(B28,生徒名簿表!F:G,2,0)))</f>
        <v/>
      </c>
      <c r="O28" s="455"/>
      <c r="P28" s="455"/>
      <c r="Q28" s="455"/>
      <c r="R28" s="456"/>
      <c r="S28" s="182" t="s">
        <v>6</v>
      </c>
      <c r="T28" s="183" t="s">
        <v>5</v>
      </c>
      <c r="U28" s="184" t="str">
        <f>IF(B28="","",(VLOOKUP(B28,生徒名簿表!F:H,3,0)))</f>
        <v/>
      </c>
    </row>
    <row r="29" spans="1:21" ht="23.4" customHeight="1" x14ac:dyDescent="0.45">
      <c r="A29" s="177"/>
      <c r="B29" s="178"/>
      <c r="D29" s="164">
        <v>24</v>
      </c>
      <c r="E29" s="165">
        <f t="shared" si="0"/>
        <v>0</v>
      </c>
      <c r="F29" s="454" t="str">
        <f>IF(A29="","",(VLOOKUP(A29,生徒名簿表!F:G,2,0)))</f>
        <v/>
      </c>
      <c r="G29" s="455"/>
      <c r="H29" s="456"/>
      <c r="I29" s="182" t="s">
        <v>6</v>
      </c>
      <c r="J29" s="183" t="s">
        <v>5</v>
      </c>
      <c r="K29" s="184" t="str">
        <f>IF(A29="","",(VLOOKUP(A29,生徒名簿表!F:H,3,0)))</f>
        <v/>
      </c>
      <c r="L29" s="185">
        <v>49</v>
      </c>
      <c r="M29" s="164">
        <f t="shared" si="1"/>
        <v>0</v>
      </c>
      <c r="N29" s="455" t="str">
        <f>IF(B29="","",(VLOOKUP(B29,生徒名簿表!F:G,2,0)))</f>
        <v/>
      </c>
      <c r="O29" s="455"/>
      <c r="P29" s="455"/>
      <c r="Q29" s="455"/>
      <c r="R29" s="456"/>
      <c r="S29" s="182" t="s">
        <v>6</v>
      </c>
      <c r="T29" s="183" t="s">
        <v>5</v>
      </c>
      <c r="U29" s="184" t="str">
        <f>IF(B29="","",(VLOOKUP(B29,生徒名簿表!F:H,3,0)))</f>
        <v/>
      </c>
    </row>
    <row r="30" spans="1:21" ht="23.4" customHeight="1" x14ac:dyDescent="0.45">
      <c r="A30" s="177"/>
      <c r="B30" s="178"/>
      <c r="D30" s="164">
        <v>25</v>
      </c>
      <c r="E30" s="165">
        <f t="shared" si="0"/>
        <v>0</v>
      </c>
      <c r="F30" s="454" t="str">
        <f>IF(A30="","",(VLOOKUP(A30,生徒名簿表!F:G,2,0)))</f>
        <v/>
      </c>
      <c r="G30" s="455"/>
      <c r="H30" s="456"/>
      <c r="I30" s="182" t="s">
        <v>6</v>
      </c>
      <c r="J30" s="183" t="s">
        <v>5</v>
      </c>
      <c r="K30" s="184" t="str">
        <f>IF(A30="","",(VLOOKUP(A30,生徒名簿表!F:H,3,0)))</f>
        <v/>
      </c>
      <c r="L30" s="185">
        <v>50</v>
      </c>
      <c r="M30" s="164">
        <f t="shared" si="1"/>
        <v>0</v>
      </c>
      <c r="N30" s="455" t="str">
        <f>IF(B30="","",(VLOOKUP(B30,生徒名簿表!F:G,2,0)))</f>
        <v/>
      </c>
      <c r="O30" s="455"/>
      <c r="P30" s="455"/>
      <c r="Q30" s="455"/>
      <c r="R30" s="456"/>
      <c r="S30" s="182" t="s">
        <v>6</v>
      </c>
      <c r="T30" s="183" t="s">
        <v>5</v>
      </c>
      <c r="U30" s="184" t="str">
        <f>IF(B30="","",(VLOOKUP(B30,生徒名簿表!F:H,3,0)))</f>
        <v/>
      </c>
    </row>
    <row r="31" spans="1:21" ht="5.4" customHeight="1" x14ac:dyDescent="0.45"/>
    <row r="32" spans="1:21" ht="27" customHeight="1" x14ac:dyDescent="0.45">
      <c r="D32" s="446" t="s">
        <v>3</v>
      </c>
      <c r="E32" s="451"/>
      <c r="F32" s="451"/>
      <c r="G32" s="451"/>
      <c r="H32" s="447"/>
      <c r="I32" s="446" t="s">
        <v>733</v>
      </c>
      <c r="J32" s="451"/>
      <c r="K32" s="451"/>
      <c r="L32" s="447"/>
      <c r="M32" s="446" t="s">
        <v>732</v>
      </c>
      <c r="N32" s="451"/>
      <c r="O32" s="451"/>
      <c r="P32" s="451"/>
      <c r="Q32" s="447"/>
      <c r="R32" s="432" t="s">
        <v>731</v>
      </c>
      <c r="S32" s="432"/>
      <c r="T32" s="432"/>
      <c r="U32" s="432"/>
    </row>
    <row r="33" spans="1:21" ht="3.75" customHeight="1" thickBot="1" x14ac:dyDescent="0.5">
      <c r="K33" s="466"/>
      <c r="L33" s="466"/>
      <c r="M33" s="155"/>
    </row>
    <row r="34" spans="1:21" ht="15" customHeight="1" x14ac:dyDescent="0.45">
      <c r="D34" s="467" t="s">
        <v>668</v>
      </c>
      <c r="E34" s="467"/>
      <c r="F34" s="468"/>
      <c r="G34" s="468"/>
      <c r="H34" s="468"/>
      <c r="I34" s="468"/>
      <c r="J34" s="468"/>
      <c r="K34" s="469"/>
      <c r="L34" s="470" t="s">
        <v>0</v>
      </c>
      <c r="M34" s="471"/>
      <c r="N34" s="472"/>
      <c r="O34" s="476"/>
      <c r="P34" s="477"/>
      <c r="Q34" s="477"/>
      <c r="R34" s="477"/>
      <c r="S34" s="477"/>
      <c r="T34" s="477"/>
      <c r="U34" s="478"/>
    </row>
    <row r="35" spans="1:21" ht="15" customHeight="1" thickBot="1" x14ac:dyDescent="0.5">
      <c r="D35" s="468"/>
      <c r="E35" s="468"/>
      <c r="F35" s="468"/>
      <c r="G35" s="468"/>
      <c r="H35" s="468"/>
      <c r="I35" s="468"/>
      <c r="J35" s="468"/>
      <c r="K35" s="469"/>
      <c r="L35" s="473"/>
      <c r="M35" s="474"/>
      <c r="N35" s="475"/>
      <c r="O35" s="479"/>
      <c r="P35" s="480"/>
      <c r="Q35" s="480"/>
      <c r="R35" s="480"/>
      <c r="S35" s="480"/>
      <c r="T35" s="480"/>
      <c r="U35" s="481"/>
    </row>
    <row r="36" spans="1:21" ht="27.75" customHeight="1" x14ac:dyDescent="0.45">
      <c r="D36" s="453" t="s">
        <v>666</v>
      </c>
      <c r="E36" s="453"/>
      <c r="F36" s="453"/>
      <c r="G36" s="453"/>
      <c r="H36" s="453"/>
      <c r="I36" s="453"/>
      <c r="J36" s="453"/>
      <c r="K36" s="453"/>
      <c r="L36" s="453"/>
      <c r="M36" s="453"/>
      <c r="N36" s="453"/>
      <c r="O36" s="453"/>
      <c r="P36" s="432" t="s">
        <v>667</v>
      </c>
      <c r="Q36" s="432"/>
      <c r="R36" s="433" t="e">
        <f>VLOOKUP(I37,学校番号一覧!A:E,5,0)</f>
        <v>#N/A</v>
      </c>
      <c r="S36" s="433"/>
      <c r="T36" s="433"/>
      <c r="U36" s="433"/>
    </row>
    <row r="37" spans="1:21" ht="30" customHeight="1" x14ac:dyDescent="0.45">
      <c r="D37" s="446" t="s">
        <v>15</v>
      </c>
      <c r="E37" s="447"/>
      <c r="F37" s="461" t="s">
        <v>594</v>
      </c>
      <c r="G37" s="461"/>
      <c r="H37" s="164" t="s">
        <v>25</v>
      </c>
      <c r="I37" s="482">
        <f>I2</f>
        <v>0</v>
      </c>
      <c r="J37" s="483"/>
      <c r="K37" s="446" t="s">
        <v>24</v>
      </c>
      <c r="L37" s="447"/>
      <c r="M37" s="448"/>
      <c r="N37" s="449"/>
      <c r="O37" s="450"/>
      <c r="P37" s="464" t="s">
        <v>14</v>
      </c>
      <c r="Q37" s="465"/>
      <c r="R37" s="166">
        <f>R2</f>
        <v>3</v>
      </c>
      <c r="S37" s="167" t="s">
        <v>13</v>
      </c>
      <c r="T37" s="168">
        <v>2</v>
      </c>
      <c r="U37" s="169" t="s">
        <v>12</v>
      </c>
    </row>
    <row r="38" spans="1:21" ht="30" customHeight="1" x14ac:dyDescent="0.45">
      <c r="D38" s="446" t="s">
        <v>11</v>
      </c>
      <c r="E38" s="447"/>
      <c r="F38" s="457" t="str">
        <f>IF(I2="","",(VLOOKUP(I2,学校番号一覧!A:C,3,0)))</f>
        <v/>
      </c>
      <c r="G38" s="457"/>
      <c r="H38" s="164" t="s">
        <v>585</v>
      </c>
      <c r="I38" s="454" t="str">
        <f>IF(I2="","",(VLOOKUP(I2,学校番号一覧!A:C,2,0)))</f>
        <v/>
      </c>
      <c r="J38" s="455"/>
      <c r="K38" s="455"/>
      <c r="L38" s="455"/>
      <c r="M38" s="455"/>
      <c r="N38" s="455"/>
      <c r="O38" s="456"/>
      <c r="P38" s="458" t="s">
        <v>10</v>
      </c>
      <c r="Q38" s="458"/>
      <c r="R38" s="459"/>
      <c r="S38" s="459"/>
      <c r="T38" s="459"/>
      <c r="U38" s="459"/>
    </row>
    <row r="39" spans="1:21" ht="3.75" customHeight="1" x14ac:dyDescent="0.45">
      <c r="D39" s="172"/>
      <c r="E39" s="172"/>
      <c r="F39" s="172"/>
      <c r="G39" s="172"/>
      <c r="H39" s="173"/>
      <c r="I39" s="173"/>
      <c r="J39" s="173"/>
      <c r="K39" s="173"/>
      <c r="L39" s="173"/>
      <c r="M39" s="174"/>
      <c r="N39" s="175"/>
      <c r="O39" s="155"/>
      <c r="P39" s="155"/>
      <c r="Q39" s="176"/>
      <c r="R39" s="176"/>
      <c r="S39" s="176"/>
      <c r="T39" s="176"/>
      <c r="U39" s="176"/>
    </row>
    <row r="40" spans="1:21" ht="21.9" customHeight="1" x14ac:dyDescent="0.45">
      <c r="A40" s="177" t="s">
        <v>623</v>
      </c>
      <c r="B40" s="178" t="s">
        <v>623</v>
      </c>
      <c r="D40" s="179" t="s">
        <v>643</v>
      </c>
      <c r="E40" s="180" t="s">
        <v>644</v>
      </c>
      <c r="F40" s="446" t="s">
        <v>8</v>
      </c>
      <c r="G40" s="451"/>
      <c r="H40" s="447"/>
      <c r="I40" s="446" t="s">
        <v>7</v>
      </c>
      <c r="J40" s="451"/>
      <c r="K40" s="460"/>
      <c r="L40" s="179" t="s">
        <v>643</v>
      </c>
      <c r="M40" s="186" t="s">
        <v>644</v>
      </c>
      <c r="N40" s="451" t="s">
        <v>8</v>
      </c>
      <c r="O40" s="451"/>
      <c r="P40" s="451"/>
      <c r="Q40" s="451"/>
      <c r="R40" s="447"/>
      <c r="S40" s="446" t="s">
        <v>7</v>
      </c>
      <c r="T40" s="451"/>
      <c r="U40" s="447"/>
    </row>
    <row r="41" spans="1:21" ht="22.95" customHeight="1" x14ac:dyDescent="0.45">
      <c r="A41" s="177"/>
      <c r="B41" s="178"/>
      <c r="D41" s="164">
        <v>51</v>
      </c>
      <c r="E41" s="165">
        <f>A41</f>
        <v>0</v>
      </c>
      <c r="F41" s="454" t="str">
        <f>IF(A41="","",(VLOOKUP(A41,生徒名簿表!F:G,2,0)))</f>
        <v/>
      </c>
      <c r="G41" s="455"/>
      <c r="H41" s="456"/>
      <c r="I41" s="182" t="s">
        <v>6</v>
      </c>
      <c r="J41" s="183" t="s">
        <v>5</v>
      </c>
      <c r="K41" s="184" t="str">
        <f>IF(A41="","",(VLOOKUP(A41,生徒名簿表!F:H,3,0)))</f>
        <v/>
      </c>
      <c r="L41" s="185">
        <v>76</v>
      </c>
      <c r="M41" s="164">
        <f>B41</f>
        <v>0</v>
      </c>
      <c r="N41" s="455" t="str">
        <f>IF(B41="","",(VLOOKUP(B41,生徒名簿表!F:G,2,0)))</f>
        <v/>
      </c>
      <c r="O41" s="455"/>
      <c r="P41" s="455"/>
      <c r="Q41" s="455"/>
      <c r="R41" s="456"/>
      <c r="S41" s="182" t="s">
        <v>6</v>
      </c>
      <c r="T41" s="183" t="s">
        <v>5</v>
      </c>
      <c r="U41" s="184" t="str">
        <f>IF(B41="","",(VLOOKUP(B41,生徒名簿表!F:H,3,0)))</f>
        <v/>
      </c>
    </row>
    <row r="42" spans="1:21" ht="23.4" customHeight="1" x14ac:dyDescent="0.45">
      <c r="A42" s="177"/>
      <c r="B42" s="178"/>
      <c r="D42" s="164">
        <v>52</v>
      </c>
      <c r="E42" s="165">
        <f t="shared" ref="E42:E65" si="2">A42</f>
        <v>0</v>
      </c>
      <c r="F42" s="454" t="str">
        <f>IF(A42="","",(VLOOKUP(A42,生徒名簿表!F:G,2,0)))</f>
        <v/>
      </c>
      <c r="G42" s="455"/>
      <c r="H42" s="456"/>
      <c r="I42" s="182" t="s">
        <v>6</v>
      </c>
      <c r="J42" s="183" t="s">
        <v>5</v>
      </c>
      <c r="K42" s="184" t="str">
        <f>IF(A42="","",(VLOOKUP(A42,生徒名簿表!F:H,3,0)))</f>
        <v/>
      </c>
      <c r="L42" s="185">
        <v>77</v>
      </c>
      <c r="M42" s="164">
        <f t="shared" ref="M42:M65" si="3">B42</f>
        <v>0</v>
      </c>
      <c r="N42" s="455" t="str">
        <f>IF(B42="","",(VLOOKUP(B42,生徒名簿表!F:G,2,0)))</f>
        <v/>
      </c>
      <c r="O42" s="455"/>
      <c r="P42" s="455"/>
      <c r="Q42" s="455"/>
      <c r="R42" s="456"/>
      <c r="S42" s="182" t="s">
        <v>6</v>
      </c>
      <c r="T42" s="183" t="s">
        <v>5</v>
      </c>
      <c r="U42" s="184" t="str">
        <f>IF(B42="","",(VLOOKUP(B42,生徒名簿表!F:H,3,0)))</f>
        <v/>
      </c>
    </row>
    <row r="43" spans="1:21" ht="23.4" customHeight="1" x14ac:dyDescent="0.45">
      <c r="A43" s="177"/>
      <c r="B43" s="178"/>
      <c r="D43" s="164">
        <v>53</v>
      </c>
      <c r="E43" s="165">
        <f t="shared" si="2"/>
        <v>0</v>
      </c>
      <c r="F43" s="454" t="str">
        <f>IF(A43="","",(VLOOKUP(A43,生徒名簿表!F:G,2,0)))</f>
        <v/>
      </c>
      <c r="G43" s="455"/>
      <c r="H43" s="456"/>
      <c r="I43" s="182" t="s">
        <v>6</v>
      </c>
      <c r="J43" s="183" t="s">
        <v>5</v>
      </c>
      <c r="K43" s="184" t="str">
        <f>IF(A43="","",(VLOOKUP(A43,生徒名簿表!F:H,3,0)))</f>
        <v/>
      </c>
      <c r="L43" s="185">
        <v>78</v>
      </c>
      <c r="M43" s="164">
        <f t="shared" si="3"/>
        <v>0</v>
      </c>
      <c r="N43" s="455" t="str">
        <f>IF(B43="","",(VLOOKUP(B43,生徒名簿表!F:G,2,0)))</f>
        <v/>
      </c>
      <c r="O43" s="455"/>
      <c r="P43" s="455"/>
      <c r="Q43" s="455"/>
      <c r="R43" s="456"/>
      <c r="S43" s="182" t="s">
        <v>6</v>
      </c>
      <c r="T43" s="183" t="s">
        <v>5</v>
      </c>
      <c r="U43" s="184" t="str">
        <f>IF(B43="","",(VLOOKUP(B43,生徒名簿表!F:H,3,0)))</f>
        <v/>
      </c>
    </row>
    <row r="44" spans="1:21" ht="23.4" customHeight="1" x14ac:dyDescent="0.45">
      <c r="A44" s="177"/>
      <c r="B44" s="178"/>
      <c r="D44" s="164">
        <v>54</v>
      </c>
      <c r="E44" s="165">
        <f t="shared" si="2"/>
        <v>0</v>
      </c>
      <c r="F44" s="454" t="str">
        <f>IF(A44="","",(VLOOKUP(A44,生徒名簿表!F:G,2,0)))</f>
        <v/>
      </c>
      <c r="G44" s="455"/>
      <c r="H44" s="456"/>
      <c r="I44" s="182" t="s">
        <v>6</v>
      </c>
      <c r="J44" s="183" t="s">
        <v>5</v>
      </c>
      <c r="K44" s="184" t="str">
        <f>IF(A44="","",(VLOOKUP(A44,生徒名簿表!F:H,3,0)))</f>
        <v/>
      </c>
      <c r="L44" s="185">
        <v>79</v>
      </c>
      <c r="M44" s="164">
        <f t="shared" si="3"/>
        <v>0</v>
      </c>
      <c r="N44" s="455" t="str">
        <f>IF(B44="","",(VLOOKUP(B44,生徒名簿表!F:G,2,0)))</f>
        <v/>
      </c>
      <c r="O44" s="455"/>
      <c r="P44" s="455"/>
      <c r="Q44" s="455"/>
      <c r="R44" s="456"/>
      <c r="S44" s="182" t="s">
        <v>6</v>
      </c>
      <c r="T44" s="183" t="s">
        <v>5</v>
      </c>
      <c r="U44" s="184" t="str">
        <f>IF(B44="","",(VLOOKUP(B44,生徒名簿表!F:H,3,0)))</f>
        <v/>
      </c>
    </row>
    <row r="45" spans="1:21" ht="23.4" customHeight="1" x14ac:dyDescent="0.45">
      <c r="A45" s="177"/>
      <c r="B45" s="178"/>
      <c r="D45" s="164">
        <v>55</v>
      </c>
      <c r="E45" s="165">
        <f t="shared" si="2"/>
        <v>0</v>
      </c>
      <c r="F45" s="454" t="str">
        <f>IF(A45="","",(VLOOKUP(A45,生徒名簿表!F:G,2,0)))</f>
        <v/>
      </c>
      <c r="G45" s="455"/>
      <c r="H45" s="456"/>
      <c r="I45" s="182" t="s">
        <v>6</v>
      </c>
      <c r="J45" s="183" t="s">
        <v>5</v>
      </c>
      <c r="K45" s="184" t="str">
        <f>IF(A45="","",(VLOOKUP(A45,生徒名簿表!F:H,3,0)))</f>
        <v/>
      </c>
      <c r="L45" s="185">
        <v>80</v>
      </c>
      <c r="M45" s="164">
        <f t="shared" si="3"/>
        <v>0</v>
      </c>
      <c r="N45" s="455" t="str">
        <f>IF(B45="","",(VLOOKUP(B45,生徒名簿表!F:G,2,0)))</f>
        <v/>
      </c>
      <c r="O45" s="455"/>
      <c r="P45" s="455"/>
      <c r="Q45" s="455"/>
      <c r="R45" s="456"/>
      <c r="S45" s="182" t="s">
        <v>6</v>
      </c>
      <c r="T45" s="183" t="s">
        <v>5</v>
      </c>
      <c r="U45" s="184" t="str">
        <f>IF(B45="","",(VLOOKUP(B45,生徒名簿表!F:H,3,0)))</f>
        <v/>
      </c>
    </row>
    <row r="46" spans="1:21" ht="23.4" customHeight="1" x14ac:dyDescent="0.45">
      <c r="A46" s="177"/>
      <c r="B46" s="178"/>
      <c r="D46" s="164">
        <v>56</v>
      </c>
      <c r="E46" s="165">
        <f t="shared" si="2"/>
        <v>0</v>
      </c>
      <c r="F46" s="454" t="str">
        <f>IF(A46="","",(VLOOKUP(A46,生徒名簿表!F:G,2,0)))</f>
        <v/>
      </c>
      <c r="G46" s="455"/>
      <c r="H46" s="456"/>
      <c r="I46" s="182" t="s">
        <v>6</v>
      </c>
      <c r="J46" s="183" t="s">
        <v>5</v>
      </c>
      <c r="K46" s="184" t="str">
        <f>IF(A46="","",(VLOOKUP(A46,生徒名簿表!F:H,3,0)))</f>
        <v/>
      </c>
      <c r="L46" s="185">
        <v>81</v>
      </c>
      <c r="M46" s="164">
        <f t="shared" si="3"/>
        <v>0</v>
      </c>
      <c r="N46" s="455" t="str">
        <f>IF(B46="","",(VLOOKUP(B46,生徒名簿表!F:G,2,0)))</f>
        <v/>
      </c>
      <c r="O46" s="455"/>
      <c r="P46" s="455"/>
      <c r="Q46" s="455"/>
      <c r="R46" s="456"/>
      <c r="S46" s="182" t="s">
        <v>6</v>
      </c>
      <c r="T46" s="183" t="s">
        <v>5</v>
      </c>
      <c r="U46" s="184" t="str">
        <f>IF(B46="","",(VLOOKUP(B46,生徒名簿表!F:H,3,0)))</f>
        <v/>
      </c>
    </row>
    <row r="47" spans="1:21" ht="23.4" customHeight="1" x14ac:dyDescent="0.45">
      <c r="A47" s="177"/>
      <c r="B47" s="178"/>
      <c r="D47" s="164">
        <v>57</v>
      </c>
      <c r="E47" s="165">
        <f t="shared" si="2"/>
        <v>0</v>
      </c>
      <c r="F47" s="454" t="str">
        <f>IF(A47="","",(VLOOKUP(A47,生徒名簿表!F:G,2,0)))</f>
        <v/>
      </c>
      <c r="G47" s="455"/>
      <c r="H47" s="456"/>
      <c r="I47" s="182" t="s">
        <v>6</v>
      </c>
      <c r="J47" s="183" t="s">
        <v>5</v>
      </c>
      <c r="K47" s="184" t="str">
        <f>IF(A47="","",(VLOOKUP(A47,生徒名簿表!F:H,3,0)))</f>
        <v/>
      </c>
      <c r="L47" s="185">
        <v>82</v>
      </c>
      <c r="M47" s="164">
        <f t="shared" si="3"/>
        <v>0</v>
      </c>
      <c r="N47" s="455" t="str">
        <f>IF(B47="","",(VLOOKUP(B47,生徒名簿表!F:G,2,0)))</f>
        <v/>
      </c>
      <c r="O47" s="455"/>
      <c r="P47" s="455"/>
      <c r="Q47" s="455"/>
      <c r="R47" s="456"/>
      <c r="S47" s="182" t="s">
        <v>6</v>
      </c>
      <c r="T47" s="183" t="s">
        <v>5</v>
      </c>
      <c r="U47" s="184" t="str">
        <f>IF(B47="","",(VLOOKUP(B47,生徒名簿表!F:H,3,0)))</f>
        <v/>
      </c>
    </row>
    <row r="48" spans="1:21" ht="23.4" customHeight="1" x14ac:dyDescent="0.45">
      <c r="A48" s="177"/>
      <c r="B48" s="178"/>
      <c r="D48" s="164">
        <v>58</v>
      </c>
      <c r="E48" s="165">
        <f t="shared" si="2"/>
        <v>0</v>
      </c>
      <c r="F48" s="454" t="str">
        <f>IF(A48="","",(VLOOKUP(A48,生徒名簿表!F:G,2,0)))</f>
        <v/>
      </c>
      <c r="G48" s="455"/>
      <c r="H48" s="456"/>
      <c r="I48" s="182" t="s">
        <v>6</v>
      </c>
      <c r="J48" s="183" t="s">
        <v>5</v>
      </c>
      <c r="K48" s="184" t="str">
        <f>IF(A48="","",(VLOOKUP(A48,生徒名簿表!F:H,3,0)))</f>
        <v/>
      </c>
      <c r="L48" s="185">
        <v>83</v>
      </c>
      <c r="M48" s="164">
        <f t="shared" si="3"/>
        <v>0</v>
      </c>
      <c r="N48" s="455" t="str">
        <f>IF(B48="","",(VLOOKUP(B48,生徒名簿表!F:G,2,0)))</f>
        <v/>
      </c>
      <c r="O48" s="455"/>
      <c r="P48" s="455"/>
      <c r="Q48" s="455"/>
      <c r="R48" s="456"/>
      <c r="S48" s="182" t="s">
        <v>6</v>
      </c>
      <c r="T48" s="183" t="s">
        <v>5</v>
      </c>
      <c r="U48" s="184" t="str">
        <f>IF(B48="","",(VLOOKUP(B48,生徒名簿表!F:H,3,0)))</f>
        <v/>
      </c>
    </row>
    <row r="49" spans="1:21" ht="23.4" customHeight="1" x14ac:dyDescent="0.45">
      <c r="A49" s="177"/>
      <c r="B49" s="178"/>
      <c r="D49" s="164">
        <v>59</v>
      </c>
      <c r="E49" s="165">
        <f t="shared" si="2"/>
        <v>0</v>
      </c>
      <c r="F49" s="454" t="str">
        <f>IF(A49="","",(VLOOKUP(A49,生徒名簿表!F:G,2,0)))</f>
        <v/>
      </c>
      <c r="G49" s="455"/>
      <c r="H49" s="456"/>
      <c r="I49" s="182" t="s">
        <v>6</v>
      </c>
      <c r="J49" s="183" t="s">
        <v>5</v>
      </c>
      <c r="K49" s="184" t="str">
        <f>IF(A49="","",(VLOOKUP(A49,生徒名簿表!F:H,3,0)))</f>
        <v/>
      </c>
      <c r="L49" s="185">
        <v>84</v>
      </c>
      <c r="M49" s="164">
        <f t="shared" si="3"/>
        <v>0</v>
      </c>
      <c r="N49" s="455" t="str">
        <f>IF(B49="","",(VLOOKUP(B49,生徒名簿表!F:G,2,0)))</f>
        <v/>
      </c>
      <c r="O49" s="455"/>
      <c r="P49" s="455"/>
      <c r="Q49" s="455"/>
      <c r="R49" s="456"/>
      <c r="S49" s="182" t="s">
        <v>6</v>
      </c>
      <c r="T49" s="183" t="s">
        <v>5</v>
      </c>
      <c r="U49" s="184" t="str">
        <f>IF(B49="","",(VLOOKUP(B49,生徒名簿表!F:H,3,0)))</f>
        <v/>
      </c>
    </row>
    <row r="50" spans="1:21" ht="23.4" customHeight="1" x14ac:dyDescent="0.45">
      <c r="A50" s="177"/>
      <c r="B50" s="178"/>
      <c r="D50" s="164">
        <v>60</v>
      </c>
      <c r="E50" s="165">
        <f t="shared" si="2"/>
        <v>0</v>
      </c>
      <c r="F50" s="454" t="str">
        <f>IF(A50="","",(VLOOKUP(A50,生徒名簿表!F:G,2,0)))</f>
        <v/>
      </c>
      <c r="G50" s="455"/>
      <c r="H50" s="456"/>
      <c r="I50" s="182" t="s">
        <v>6</v>
      </c>
      <c r="J50" s="183" t="s">
        <v>5</v>
      </c>
      <c r="K50" s="184" t="str">
        <f>IF(A50="","",(VLOOKUP(A50,生徒名簿表!F:H,3,0)))</f>
        <v/>
      </c>
      <c r="L50" s="185">
        <v>85</v>
      </c>
      <c r="M50" s="164">
        <f t="shared" si="3"/>
        <v>0</v>
      </c>
      <c r="N50" s="455" t="str">
        <f>IF(B50="","",(VLOOKUP(B50,生徒名簿表!F:G,2,0)))</f>
        <v/>
      </c>
      <c r="O50" s="455"/>
      <c r="P50" s="455"/>
      <c r="Q50" s="455"/>
      <c r="R50" s="456"/>
      <c r="S50" s="182" t="s">
        <v>6</v>
      </c>
      <c r="T50" s="183" t="s">
        <v>5</v>
      </c>
      <c r="U50" s="184" t="str">
        <f>IF(B50="","",(VLOOKUP(B50,生徒名簿表!F:H,3,0)))</f>
        <v/>
      </c>
    </row>
    <row r="51" spans="1:21" ht="23.4" customHeight="1" x14ac:dyDescent="0.45">
      <c r="A51" s="177"/>
      <c r="B51" s="178"/>
      <c r="D51" s="164">
        <v>61</v>
      </c>
      <c r="E51" s="165">
        <f t="shared" si="2"/>
        <v>0</v>
      </c>
      <c r="F51" s="454" t="str">
        <f>IF(A51="","",(VLOOKUP(A51,生徒名簿表!F:G,2,0)))</f>
        <v/>
      </c>
      <c r="G51" s="455"/>
      <c r="H51" s="456"/>
      <c r="I51" s="182" t="s">
        <v>6</v>
      </c>
      <c r="J51" s="183" t="s">
        <v>5</v>
      </c>
      <c r="K51" s="184" t="str">
        <f>IF(A51="","",(VLOOKUP(A51,生徒名簿表!F:H,3,0)))</f>
        <v/>
      </c>
      <c r="L51" s="185">
        <v>86</v>
      </c>
      <c r="M51" s="164">
        <f t="shared" si="3"/>
        <v>0</v>
      </c>
      <c r="N51" s="455" t="str">
        <f>IF(B51="","",(VLOOKUP(B51,生徒名簿表!F:G,2,0)))</f>
        <v/>
      </c>
      <c r="O51" s="455"/>
      <c r="P51" s="455"/>
      <c r="Q51" s="455"/>
      <c r="R51" s="456"/>
      <c r="S51" s="182" t="s">
        <v>6</v>
      </c>
      <c r="T51" s="183" t="s">
        <v>5</v>
      </c>
      <c r="U51" s="184" t="str">
        <f>IF(B51="","",(VLOOKUP(B51,生徒名簿表!F:H,3,0)))</f>
        <v/>
      </c>
    </row>
    <row r="52" spans="1:21" ht="23.4" customHeight="1" x14ac:dyDescent="0.45">
      <c r="A52" s="177"/>
      <c r="B52" s="178"/>
      <c r="D52" s="164">
        <v>62</v>
      </c>
      <c r="E52" s="165">
        <f t="shared" si="2"/>
        <v>0</v>
      </c>
      <c r="F52" s="454" t="str">
        <f>IF(A52="","",(VLOOKUP(A52,生徒名簿表!F:G,2,0)))</f>
        <v/>
      </c>
      <c r="G52" s="455"/>
      <c r="H52" s="456"/>
      <c r="I52" s="182" t="s">
        <v>6</v>
      </c>
      <c r="J52" s="183" t="s">
        <v>5</v>
      </c>
      <c r="K52" s="184" t="str">
        <f>IF(A52="","",(VLOOKUP(A52,生徒名簿表!F:H,3,0)))</f>
        <v/>
      </c>
      <c r="L52" s="185">
        <v>87</v>
      </c>
      <c r="M52" s="164">
        <f t="shared" si="3"/>
        <v>0</v>
      </c>
      <c r="N52" s="455" t="str">
        <f>IF(B52="","",(VLOOKUP(B52,生徒名簿表!F:G,2,0)))</f>
        <v/>
      </c>
      <c r="O52" s="455"/>
      <c r="P52" s="455"/>
      <c r="Q52" s="455"/>
      <c r="R52" s="456"/>
      <c r="S52" s="182" t="s">
        <v>6</v>
      </c>
      <c r="T52" s="183" t="s">
        <v>5</v>
      </c>
      <c r="U52" s="184" t="str">
        <f>IF(B52="","",(VLOOKUP(B52,生徒名簿表!F:H,3,0)))</f>
        <v/>
      </c>
    </row>
    <row r="53" spans="1:21" ht="23.4" customHeight="1" x14ac:dyDescent="0.45">
      <c r="A53" s="177"/>
      <c r="B53" s="178"/>
      <c r="D53" s="164">
        <v>63</v>
      </c>
      <c r="E53" s="165">
        <f t="shared" si="2"/>
        <v>0</v>
      </c>
      <c r="F53" s="454" t="str">
        <f>IF(A53="","",(VLOOKUP(A53,生徒名簿表!F:G,2,0)))</f>
        <v/>
      </c>
      <c r="G53" s="455"/>
      <c r="H53" s="456"/>
      <c r="I53" s="182" t="s">
        <v>6</v>
      </c>
      <c r="J53" s="183" t="s">
        <v>5</v>
      </c>
      <c r="K53" s="184" t="str">
        <f>IF(A53="","",(VLOOKUP(A53,生徒名簿表!F:H,3,0)))</f>
        <v/>
      </c>
      <c r="L53" s="185">
        <v>88</v>
      </c>
      <c r="M53" s="164">
        <f t="shared" si="3"/>
        <v>0</v>
      </c>
      <c r="N53" s="455" t="str">
        <f>IF(B53="","",(VLOOKUP(B53,生徒名簿表!F:G,2,0)))</f>
        <v/>
      </c>
      <c r="O53" s="455"/>
      <c r="P53" s="455"/>
      <c r="Q53" s="455"/>
      <c r="R53" s="456"/>
      <c r="S53" s="182" t="s">
        <v>6</v>
      </c>
      <c r="T53" s="183" t="s">
        <v>5</v>
      </c>
      <c r="U53" s="184" t="str">
        <f>IF(B53="","",(VLOOKUP(B53,生徒名簿表!F:H,3,0)))</f>
        <v/>
      </c>
    </row>
    <row r="54" spans="1:21" ht="23.4" customHeight="1" x14ac:dyDescent="0.45">
      <c r="A54" s="177"/>
      <c r="B54" s="178"/>
      <c r="D54" s="164">
        <v>64</v>
      </c>
      <c r="E54" s="165">
        <f t="shared" si="2"/>
        <v>0</v>
      </c>
      <c r="F54" s="454" t="str">
        <f>IF(A54="","",(VLOOKUP(A54,生徒名簿表!F:G,2,0)))</f>
        <v/>
      </c>
      <c r="G54" s="455"/>
      <c r="H54" s="456"/>
      <c r="I54" s="182" t="s">
        <v>6</v>
      </c>
      <c r="J54" s="183" t="s">
        <v>5</v>
      </c>
      <c r="K54" s="184" t="str">
        <f>IF(A54="","",(VLOOKUP(A54,生徒名簿表!F:H,3,0)))</f>
        <v/>
      </c>
      <c r="L54" s="185">
        <v>89</v>
      </c>
      <c r="M54" s="164">
        <f t="shared" si="3"/>
        <v>0</v>
      </c>
      <c r="N54" s="455" t="str">
        <f>IF(B54="","",(VLOOKUP(B54,生徒名簿表!F:G,2,0)))</f>
        <v/>
      </c>
      <c r="O54" s="455"/>
      <c r="P54" s="455"/>
      <c r="Q54" s="455"/>
      <c r="R54" s="456"/>
      <c r="S54" s="182" t="s">
        <v>6</v>
      </c>
      <c r="T54" s="183" t="s">
        <v>5</v>
      </c>
      <c r="U54" s="184" t="str">
        <f>IF(B54="","",(VLOOKUP(B54,生徒名簿表!F:H,3,0)))</f>
        <v/>
      </c>
    </row>
    <row r="55" spans="1:21" ht="23.4" customHeight="1" x14ac:dyDescent="0.45">
      <c r="A55" s="177"/>
      <c r="B55" s="178"/>
      <c r="D55" s="164">
        <v>65</v>
      </c>
      <c r="E55" s="165">
        <f t="shared" si="2"/>
        <v>0</v>
      </c>
      <c r="F55" s="454" t="str">
        <f>IF(A55="","",(VLOOKUP(A55,生徒名簿表!F:G,2,0)))</f>
        <v/>
      </c>
      <c r="G55" s="455"/>
      <c r="H55" s="456"/>
      <c r="I55" s="182" t="s">
        <v>6</v>
      </c>
      <c r="J55" s="183" t="s">
        <v>5</v>
      </c>
      <c r="K55" s="184" t="str">
        <f>IF(A55="","",(VLOOKUP(A55,生徒名簿表!F:H,3,0)))</f>
        <v/>
      </c>
      <c r="L55" s="185">
        <v>90</v>
      </c>
      <c r="M55" s="164">
        <f t="shared" si="3"/>
        <v>0</v>
      </c>
      <c r="N55" s="455" t="str">
        <f>IF(B55="","",(VLOOKUP(B55,生徒名簿表!F:G,2,0)))</f>
        <v/>
      </c>
      <c r="O55" s="455"/>
      <c r="P55" s="455"/>
      <c r="Q55" s="455"/>
      <c r="R55" s="456"/>
      <c r="S55" s="182" t="s">
        <v>6</v>
      </c>
      <c r="T55" s="183" t="s">
        <v>5</v>
      </c>
      <c r="U55" s="184" t="str">
        <f>IF(B55="","",(VLOOKUP(B55,生徒名簿表!F:H,3,0)))</f>
        <v/>
      </c>
    </row>
    <row r="56" spans="1:21" ht="23.4" customHeight="1" x14ac:dyDescent="0.45">
      <c r="A56" s="177"/>
      <c r="B56" s="178"/>
      <c r="D56" s="164">
        <v>66</v>
      </c>
      <c r="E56" s="165">
        <f t="shared" si="2"/>
        <v>0</v>
      </c>
      <c r="F56" s="454" t="str">
        <f>IF(A56="","",(VLOOKUP(A56,生徒名簿表!F:G,2,0)))</f>
        <v/>
      </c>
      <c r="G56" s="455"/>
      <c r="H56" s="456"/>
      <c r="I56" s="182" t="s">
        <v>6</v>
      </c>
      <c r="J56" s="183" t="s">
        <v>5</v>
      </c>
      <c r="K56" s="184" t="str">
        <f>IF(A56="","",(VLOOKUP(A56,生徒名簿表!F:H,3,0)))</f>
        <v/>
      </c>
      <c r="L56" s="185">
        <v>91</v>
      </c>
      <c r="M56" s="164">
        <f t="shared" si="3"/>
        <v>0</v>
      </c>
      <c r="N56" s="455" t="str">
        <f>IF(B56="","",(VLOOKUP(B56,生徒名簿表!F:G,2,0)))</f>
        <v/>
      </c>
      <c r="O56" s="455"/>
      <c r="P56" s="455"/>
      <c r="Q56" s="455"/>
      <c r="R56" s="456"/>
      <c r="S56" s="182" t="s">
        <v>6</v>
      </c>
      <c r="T56" s="183" t="s">
        <v>5</v>
      </c>
      <c r="U56" s="184" t="str">
        <f>IF(B56="","",(VLOOKUP(B56,生徒名簿表!F:H,3,0)))</f>
        <v/>
      </c>
    </row>
    <row r="57" spans="1:21" ht="23.4" customHeight="1" x14ac:dyDescent="0.45">
      <c r="A57" s="177"/>
      <c r="B57" s="178"/>
      <c r="D57" s="164">
        <v>67</v>
      </c>
      <c r="E57" s="165">
        <f t="shared" si="2"/>
        <v>0</v>
      </c>
      <c r="F57" s="454" t="str">
        <f>IF(A57="","",(VLOOKUP(A57,生徒名簿表!F:G,2,0)))</f>
        <v/>
      </c>
      <c r="G57" s="455"/>
      <c r="H57" s="456"/>
      <c r="I57" s="182" t="s">
        <v>6</v>
      </c>
      <c r="J57" s="183" t="s">
        <v>5</v>
      </c>
      <c r="K57" s="184" t="str">
        <f>IF(A57="","",(VLOOKUP(A57,生徒名簿表!F:H,3,0)))</f>
        <v/>
      </c>
      <c r="L57" s="185">
        <v>92</v>
      </c>
      <c r="M57" s="164">
        <f t="shared" si="3"/>
        <v>0</v>
      </c>
      <c r="N57" s="455" t="str">
        <f>IF(B57="","",(VLOOKUP(B57,生徒名簿表!F:G,2,0)))</f>
        <v/>
      </c>
      <c r="O57" s="455"/>
      <c r="P57" s="455"/>
      <c r="Q57" s="455"/>
      <c r="R57" s="456"/>
      <c r="S57" s="182" t="s">
        <v>6</v>
      </c>
      <c r="T57" s="183" t="s">
        <v>5</v>
      </c>
      <c r="U57" s="184" t="str">
        <f>IF(B57="","",(VLOOKUP(B57,生徒名簿表!F:H,3,0)))</f>
        <v/>
      </c>
    </row>
    <row r="58" spans="1:21" ht="23.4" customHeight="1" x14ac:dyDescent="0.45">
      <c r="A58" s="177"/>
      <c r="B58" s="178"/>
      <c r="D58" s="164">
        <v>68</v>
      </c>
      <c r="E58" s="165">
        <f t="shared" si="2"/>
        <v>0</v>
      </c>
      <c r="F58" s="454" t="str">
        <f>IF(A58="","",(VLOOKUP(A58,生徒名簿表!F:G,2,0)))</f>
        <v/>
      </c>
      <c r="G58" s="455"/>
      <c r="H58" s="456"/>
      <c r="I58" s="182" t="s">
        <v>6</v>
      </c>
      <c r="J58" s="183" t="s">
        <v>5</v>
      </c>
      <c r="K58" s="184" t="str">
        <f>IF(A58="","",(VLOOKUP(A58,生徒名簿表!F:H,3,0)))</f>
        <v/>
      </c>
      <c r="L58" s="185">
        <v>93</v>
      </c>
      <c r="M58" s="164">
        <f t="shared" si="3"/>
        <v>0</v>
      </c>
      <c r="N58" s="455" t="str">
        <f>IF(B58="","",(VLOOKUP(B58,生徒名簿表!F:G,2,0)))</f>
        <v/>
      </c>
      <c r="O58" s="455"/>
      <c r="P58" s="455"/>
      <c r="Q58" s="455"/>
      <c r="R58" s="456"/>
      <c r="S58" s="182" t="s">
        <v>6</v>
      </c>
      <c r="T58" s="183" t="s">
        <v>5</v>
      </c>
      <c r="U58" s="184" t="str">
        <f>IF(B58="","",(VLOOKUP(B58,生徒名簿表!F:H,3,0)))</f>
        <v/>
      </c>
    </row>
    <row r="59" spans="1:21" ht="23.4" customHeight="1" x14ac:dyDescent="0.45">
      <c r="A59" s="177"/>
      <c r="B59" s="178"/>
      <c r="D59" s="164">
        <v>69</v>
      </c>
      <c r="E59" s="165">
        <f t="shared" si="2"/>
        <v>0</v>
      </c>
      <c r="F59" s="454" t="str">
        <f>IF(A59="","",(VLOOKUP(A59,生徒名簿表!F:G,2,0)))</f>
        <v/>
      </c>
      <c r="G59" s="455"/>
      <c r="H59" s="456"/>
      <c r="I59" s="182" t="s">
        <v>6</v>
      </c>
      <c r="J59" s="183" t="s">
        <v>5</v>
      </c>
      <c r="K59" s="184" t="str">
        <f>IF(A59="","",(VLOOKUP(A59,生徒名簿表!F:H,3,0)))</f>
        <v/>
      </c>
      <c r="L59" s="185">
        <v>94</v>
      </c>
      <c r="M59" s="164">
        <f t="shared" si="3"/>
        <v>0</v>
      </c>
      <c r="N59" s="455" t="str">
        <f>IF(B59="","",(VLOOKUP(B59,生徒名簿表!F:G,2,0)))</f>
        <v/>
      </c>
      <c r="O59" s="455"/>
      <c r="P59" s="455"/>
      <c r="Q59" s="455"/>
      <c r="R59" s="456"/>
      <c r="S59" s="182" t="s">
        <v>6</v>
      </c>
      <c r="T59" s="183" t="s">
        <v>5</v>
      </c>
      <c r="U59" s="184" t="str">
        <f>IF(B59="","",(VLOOKUP(B59,生徒名簿表!F:H,3,0)))</f>
        <v/>
      </c>
    </row>
    <row r="60" spans="1:21" ht="23.4" customHeight="1" x14ac:dyDescent="0.45">
      <c r="A60" s="177"/>
      <c r="B60" s="178"/>
      <c r="D60" s="164">
        <v>70</v>
      </c>
      <c r="E60" s="165">
        <f t="shared" si="2"/>
        <v>0</v>
      </c>
      <c r="F60" s="454" t="str">
        <f>IF(A60="","",(VLOOKUP(A60,生徒名簿表!F:G,2,0)))</f>
        <v/>
      </c>
      <c r="G60" s="455"/>
      <c r="H60" s="456"/>
      <c r="I60" s="182" t="s">
        <v>6</v>
      </c>
      <c r="J60" s="183" t="s">
        <v>5</v>
      </c>
      <c r="K60" s="184" t="str">
        <f>IF(A60="","",(VLOOKUP(A60,生徒名簿表!F:H,3,0)))</f>
        <v/>
      </c>
      <c r="L60" s="185">
        <v>95</v>
      </c>
      <c r="M60" s="164">
        <f t="shared" si="3"/>
        <v>0</v>
      </c>
      <c r="N60" s="455" t="str">
        <f>IF(B60="","",(VLOOKUP(B60,生徒名簿表!F:G,2,0)))</f>
        <v/>
      </c>
      <c r="O60" s="455"/>
      <c r="P60" s="455"/>
      <c r="Q60" s="455"/>
      <c r="R60" s="456"/>
      <c r="S60" s="182" t="s">
        <v>6</v>
      </c>
      <c r="T60" s="183" t="s">
        <v>5</v>
      </c>
      <c r="U60" s="184" t="str">
        <f>IF(B60="","",(VLOOKUP(B60,生徒名簿表!F:H,3,0)))</f>
        <v/>
      </c>
    </row>
    <row r="61" spans="1:21" ht="23.4" customHeight="1" x14ac:dyDescent="0.45">
      <c r="A61" s="177"/>
      <c r="B61" s="178"/>
      <c r="D61" s="164">
        <v>71</v>
      </c>
      <c r="E61" s="165">
        <f t="shared" si="2"/>
        <v>0</v>
      </c>
      <c r="F61" s="454" t="str">
        <f>IF(A61="","",(VLOOKUP(A61,生徒名簿表!F:G,2,0)))</f>
        <v/>
      </c>
      <c r="G61" s="455"/>
      <c r="H61" s="456"/>
      <c r="I61" s="182" t="s">
        <v>6</v>
      </c>
      <c r="J61" s="183" t="s">
        <v>5</v>
      </c>
      <c r="K61" s="184" t="str">
        <f>IF(A61="","",(VLOOKUP(A61,生徒名簿表!F:H,3,0)))</f>
        <v/>
      </c>
      <c r="L61" s="185">
        <v>96</v>
      </c>
      <c r="M61" s="164">
        <f t="shared" si="3"/>
        <v>0</v>
      </c>
      <c r="N61" s="455" t="str">
        <f>IF(B61="","",(VLOOKUP(B61,生徒名簿表!F:G,2,0)))</f>
        <v/>
      </c>
      <c r="O61" s="455"/>
      <c r="P61" s="455"/>
      <c r="Q61" s="455"/>
      <c r="R61" s="456"/>
      <c r="S61" s="182" t="s">
        <v>6</v>
      </c>
      <c r="T61" s="183" t="s">
        <v>5</v>
      </c>
      <c r="U61" s="184" t="str">
        <f>IF(B61="","",(VLOOKUP(B61,生徒名簿表!F:H,3,0)))</f>
        <v/>
      </c>
    </row>
    <row r="62" spans="1:21" ht="23.4" customHeight="1" x14ac:dyDescent="0.45">
      <c r="A62" s="177"/>
      <c r="B62" s="178"/>
      <c r="D62" s="164">
        <v>72</v>
      </c>
      <c r="E62" s="165">
        <f t="shared" si="2"/>
        <v>0</v>
      </c>
      <c r="F62" s="454" t="str">
        <f>IF(A62="","",(VLOOKUP(A62,生徒名簿表!F:G,2,0)))</f>
        <v/>
      </c>
      <c r="G62" s="455"/>
      <c r="H62" s="456"/>
      <c r="I62" s="182" t="s">
        <v>6</v>
      </c>
      <c r="J62" s="183" t="s">
        <v>5</v>
      </c>
      <c r="K62" s="184" t="str">
        <f>IF(A62="","",(VLOOKUP(A62,生徒名簿表!F:H,3,0)))</f>
        <v/>
      </c>
      <c r="L62" s="185">
        <v>97</v>
      </c>
      <c r="M62" s="164">
        <f t="shared" si="3"/>
        <v>0</v>
      </c>
      <c r="N62" s="455" t="str">
        <f>IF(B62="","",(VLOOKUP(B62,生徒名簿表!F:G,2,0)))</f>
        <v/>
      </c>
      <c r="O62" s="455"/>
      <c r="P62" s="455"/>
      <c r="Q62" s="455"/>
      <c r="R62" s="456"/>
      <c r="S62" s="182" t="s">
        <v>6</v>
      </c>
      <c r="T62" s="183" t="s">
        <v>5</v>
      </c>
      <c r="U62" s="184" t="str">
        <f>IF(B62="","",(VLOOKUP(B62,生徒名簿表!F:H,3,0)))</f>
        <v/>
      </c>
    </row>
    <row r="63" spans="1:21" ht="23.4" customHeight="1" x14ac:dyDescent="0.45">
      <c r="A63" s="177"/>
      <c r="B63" s="178"/>
      <c r="D63" s="164">
        <v>73</v>
      </c>
      <c r="E63" s="165">
        <f t="shared" si="2"/>
        <v>0</v>
      </c>
      <c r="F63" s="454" t="str">
        <f>IF(A63="","",(VLOOKUP(A63,生徒名簿表!F:G,2,0)))</f>
        <v/>
      </c>
      <c r="G63" s="455"/>
      <c r="H63" s="456"/>
      <c r="I63" s="182" t="s">
        <v>6</v>
      </c>
      <c r="J63" s="183" t="s">
        <v>5</v>
      </c>
      <c r="K63" s="184" t="str">
        <f>IF(A63="","",(VLOOKUP(A63,生徒名簿表!F:H,3,0)))</f>
        <v/>
      </c>
      <c r="L63" s="185">
        <v>98</v>
      </c>
      <c r="M63" s="164">
        <f t="shared" si="3"/>
        <v>0</v>
      </c>
      <c r="N63" s="455" t="str">
        <f>IF(B63="","",(VLOOKUP(B63,生徒名簿表!F:G,2,0)))</f>
        <v/>
      </c>
      <c r="O63" s="455"/>
      <c r="P63" s="455"/>
      <c r="Q63" s="455"/>
      <c r="R63" s="456"/>
      <c r="S63" s="182" t="s">
        <v>6</v>
      </c>
      <c r="T63" s="183" t="s">
        <v>5</v>
      </c>
      <c r="U63" s="184" t="str">
        <f>IF(B63="","",(VLOOKUP(B63,生徒名簿表!F:H,3,0)))</f>
        <v/>
      </c>
    </row>
    <row r="64" spans="1:21" ht="23.4" customHeight="1" x14ac:dyDescent="0.45">
      <c r="A64" s="177"/>
      <c r="B64" s="178"/>
      <c r="D64" s="164">
        <v>74</v>
      </c>
      <c r="E64" s="165">
        <f t="shared" si="2"/>
        <v>0</v>
      </c>
      <c r="F64" s="454" t="str">
        <f>IF(A64="","",(VLOOKUP(A64,生徒名簿表!F:G,2,0)))</f>
        <v/>
      </c>
      <c r="G64" s="455"/>
      <c r="H64" s="456"/>
      <c r="I64" s="182" t="s">
        <v>6</v>
      </c>
      <c r="J64" s="183" t="s">
        <v>5</v>
      </c>
      <c r="K64" s="184" t="str">
        <f>IF(A64="","",(VLOOKUP(A64,生徒名簿表!F:H,3,0)))</f>
        <v/>
      </c>
      <c r="L64" s="185">
        <v>99</v>
      </c>
      <c r="M64" s="164">
        <f t="shared" si="3"/>
        <v>0</v>
      </c>
      <c r="N64" s="455" t="str">
        <f>IF(B64="","",(VLOOKUP(B64,生徒名簿表!F:G,2,0)))</f>
        <v/>
      </c>
      <c r="O64" s="455"/>
      <c r="P64" s="455"/>
      <c r="Q64" s="455"/>
      <c r="R64" s="456"/>
      <c r="S64" s="182" t="s">
        <v>6</v>
      </c>
      <c r="T64" s="183" t="s">
        <v>5</v>
      </c>
      <c r="U64" s="184" t="str">
        <f>IF(B64="","",(VLOOKUP(B64,生徒名簿表!F:H,3,0)))</f>
        <v/>
      </c>
    </row>
    <row r="65" spans="1:21" ht="23.4" customHeight="1" x14ac:dyDescent="0.45">
      <c r="A65" s="177"/>
      <c r="B65" s="178"/>
      <c r="D65" s="164">
        <v>75</v>
      </c>
      <c r="E65" s="165">
        <f t="shared" si="2"/>
        <v>0</v>
      </c>
      <c r="F65" s="454" t="str">
        <f>IF(A65="","",(VLOOKUP(A65,生徒名簿表!F:G,2,0)))</f>
        <v/>
      </c>
      <c r="G65" s="455"/>
      <c r="H65" s="456"/>
      <c r="I65" s="182" t="s">
        <v>6</v>
      </c>
      <c r="J65" s="183" t="s">
        <v>5</v>
      </c>
      <c r="K65" s="184" t="str">
        <f>IF(A65="","",(VLOOKUP(A65,生徒名簿表!F:H,3,0)))</f>
        <v/>
      </c>
      <c r="L65" s="185">
        <v>100</v>
      </c>
      <c r="M65" s="164">
        <f t="shared" si="3"/>
        <v>0</v>
      </c>
      <c r="N65" s="455" t="str">
        <f>IF(B65="","",(VLOOKUP(B65,生徒名簿表!F:G,2,0)))</f>
        <v/>
      </c>
      <c r="O65" s="455"/>
      <c r="P65" s="455"/>
      <c r="Q65" s="455"/>
      <c r="R65" s="456"/>
      <c r="S65" s="182" t="s">
        <v>6</v>
      </c>
      <c r="T65" s="183" t="s">
        <v>5</v>
      </c>
      <c r="U65" s="184" t="str">
        <f>IF(B65="","",(VLOOKUP(B65,生徒名簿表!F:H,3,0)))</f>
        <v/>
      </c>
    </row>
    <row r="66" spans="1:21" ht="6" customHeight="1" x14ac:dyDescent="0.45"/>
    <row r="67" spans="1:21" ht="27" customHeight="1" x14ac:dyDescent="0.45">
      <c r="D67" s="446" t="s">
        <v>3</v>
      </c>
      <c r="E67" s="451"/>
      <c r="F67" s="451"/>
      <c r="G67" s="451"/>
      <c r="H67" s="447"/>
      <c r="I67" s="446" t="s">
        <v>733</v>
      </c>
      <c r="J67" s="451"/>
      <c r="K67" s="451"/>
      <c r="L67" s="447"/>
      <c r="M67" s="446" t="s">
        <v>732</v>
      </c>
      <c r="N67" s="451"/>
      <c r="O67" s="451"/>
      <c r="P67" s="451"/>
      <c r="Q67" s="447"/>
      <c r="R67" s="432" t="s">
        <v>731</v>
      </c>
      <c r="S67" s="432"/>
      <c r="T67" s="432"/>
      <c r="U67" s="432"/>
    </row>
    <row r="68" spans="1:21" ht="3.75" customHeight="1" thickBot="1" x14ac:dyDescent="0.5">
      <c r="K68" s="466"/>
      <c r="L68" s="466"/>
      <c r="M68" s="155"/>
    </row>
    <row r="69" spans="1:21" ht="15" customHeight="1" x14ac:dyDescent="0.45">
      <c r="D69" s="467" t="s">
        <v>668</v>
      </c>
      <c r="E69" s="467"/>
      <c r="F69" s="468"/>
      <c r="G69" s="468"/>
      <c r="H69" s="468"/>
      <c r="I69" s="468"/>
      <c r="J69" s="468"/>
      <c r="K69" s="469"/>
      <c r="L69" s="470" t="s">
        <v>0</v>
      </c>
      <c r="M69" s="471"/>
      <c r="N69" s="472"/>
      <c r="O69" s="476">
        <f>O34</f>
        <v>0</v>
      </c>
      <c r="P69" s="477"/>
      <c r="Q69" s="477"/>
      <c r="R69" s="477"/>
      <c r="S69" s="477"/>
      <c r="T69" s="477"/>
      <c r="U69" s="478"/>
    </row>
    <row r="70" spans="1:21" ht="15" customHeight="1" thickBot="1" x14ac:dyDescent="0.5">
      <c r="D70" s="468"/>
      <c r="E70" s="468"/>
      <c r="F70" s="468"/>
      <c r="G70" s="468"/>
      <c r="H70" s="468"/>
      <c r="I70" s="468"/>
      <c r="J70" s="468"/>
      <c r="K70" s="469"/>
      <c r="L70" s="473"/>
      <c r="M70" s="474"/>
      <c r="N70" s="475"/>
      <c r="O70" s="479"/>
      <c r="P70" s="480"/>
      <c r="Q70" s="480"/>
      <c r="R70" s="480"/>
      <c r="S70" s="480"/>
      <c r="T70" s="480"/>
      <c r="U70" s="481"/>
    </row>
    <row r="71" spans="1:21" ht="27.75" customHeight="1" x14ac:dyDescent="0.45">
      <c r="D71" s="453" t="s">
        <v>666</v>
      </c>
      <c r="E71" s="453"/>
      <c r="F71" s="453"/>
      <c r="G71" s="453"/>
      <c r="H71" s="453"/>
      <c r="I71" s="453"/>
      <c r="J71" s="453"/>
      <c r="K71" s="453"/>
      <c r="L71" s="453"/>
      <c r="M71" s="453"/>
      <c r="N71" s="453"/>
      <c r="O71" s="453"/>
      <c r="P71" s="432" t="s">
        <v>667</v>
      </c>
      <c r="Q71" s="432"/>
      <c r="R71" s="433" t="e">
        <f>VLOOKUP(I72,学校番号一覧!A:E,5,0)</f>
        <v>#N/A</v>
      </c>
      <c r="S71" s="433"/>
      <c r="T71" s="433"/>
      <c r="U71" s="433"/>
    </row>
    <row r="72" spans="1:21" ht="30" customHeight="1" x14ac:dyDescent="0.45">
      <c r="D72" s="446" t="s">
        <v>15</v>
      </c>
      <c r="E72" s="447"/>
      <c r="F72" s="461" t="s">
        <v>594</v>
      </c>
      <c r="G72" s="461"/>
      <c r="H72" s="164" t="s">
        <v>25</v>
      </c>
      <c r="I72" s="482">
        <f>I2</f>
        <v>0</v>
      </c>
      <c r="J72" s="483"/>
      <c r="K72" s="446" t="s">
        <v>24</v>
      </c>
      <c r="L72" s="447"/>
      <c r="M72" s="448"/>
      <c r="N72" s="449"/>
      <c r="O72" s="450"/>
      <c r="P72" s="464" t="s">
        <v>14</v>
      </c>
      <c r="Q72" s="465"/>
      <c r="R72" s="166"/>
      <c r="S72" s="167" t="s">
        <v>13</v>
      </c>
      <c r="T72" s="168">
        <v>3</v>
      </c>
      <c r="U72" s="169" t="s">
        <v>12</v>
      </c>
    </row>
    <row r="73" spans="1:21" ht="30" customHeight="1" x14ac:dyDescent="0.45">
      <c r="D73" s="446" t="s">
        <v>11</v>
      </c>
      <c r="E73" s="447"/>
      <c r="F73" s="457" t="str">
        <f>IF(I2="","",(VLOOKUP(I2,学校番号一覧!A:C,3,0)))</f>
        <v/>
      </c>
      <c r="G73" s="457"/>
      <c r="H73" s="164" t="s">
        <v>585</v>
      </c>
      <c r="I73" s="454" t="str">
        <f>IF(I2="","",(VLOOKUP(I2,学校番号一覧!A:C,2,0)))</f>
        <v/>
      </c>
      <c r="J73" s="455"/>
      <c r="K73" s="455"/>
      <c r="L73" s="455"/>
      <c r="M73" s="455"/>
      <c r="N73" s="455"/>
      <c r="O73" s="456"/>
      <c r="P73" s="458" t="s">
        <v>10</v>
      </c>
      <c r="Q73" s="458"/>
      <c r="R73" s="459"/>
      <c r="S73" s="459"/>
      <c r="T73" s="459"/>
      <c r="U73" s="459"/>
    </row>
    <row r="74" spans="1:21" ht="3.75" customHeight="1" x14ac:dyDescent="0.45">
      <c r="D74" s="172"/>
      <c r="E74" s="172"/>
      <c r="F74" s="172"/>
      <c r="G74" s="172"/>
      <c r="H74" s="173"/>
      <c r="I74" s="173"/>
      <c r="J74" s="173"/>
      <c r="K74" s="173"/>
      <c r="L74" s="173"/>
      <c r="M74" s="174"/>
      <c r="N74" s="175"/>
      <c r="O74" s="155"/>
      <c r="P74" s="155"/>
      <c r="Q74" s="176"/>
      <c r="R74" s="176"/>
      <c r="S74" s="176"/>
      <c r="T74" s="176"/>
      <c r="U74" s="176"/>
    </row>
    <row r="75" spans="1:21" ht="22.95" customHeight="1" x14ac:dyDescent="0.45">
      <c r="A75" s="177" t="s">
        <v>623</v>
      </c>
      <c r="B75" s="178" t="s">
        <v>623</v>
      </c>
      <c r="D75" s="179" t="s">
        <v>643</v>
      </c>
      <c r="E75" s="180" t="s">
        <v>644</v>
      </c>
      <c r="F75" s="446" t="s">
        <v>8</v>
      </c>
      <c r="G75" s="451"/>
      <c r="H75" s="447"/>
      <c r="I75" s="446" t="s">
        <v>7</v>
      </c>
      <c r="J75" s="451"/>
      <c r="K75" s="460"/>
      <c r="L75" s="179" t="s">
        <v>643</v>
      </c>
      <c r="M75" s="186" t="s">
        <v>644</v>
      </c>
      <c r="N75" s="451" t="s">
        <v>8</v>
      </c>
      <c r="O75" s="451"/>
      <c r="P75" s="451"/>
      <c r="Q75" s="451"/>
      <c r="R75" s="447"/>
      <c r="S75" s="446" t="s">
        <v>7</v>
      </c>
      <c r="T75" s="451"/>
      <c r="U75" s="447"/>
    </row>
    <row r="76" spans="1:21" ht="23.4" customHeight="1" x14ac:dyDescent="0.45">
      <c r="A76" s="177"/>
      <c r="B76" s="178"/>
      <c r="D76" s="164">
        <v>101</v>
      </c>
      <c r="E76" s="165">
        <f t="shared" ref="E76:E100" si="4">A76</f>
        <v>0</v>
      </c>
      <c r="F76" s="454" t="str">
        <f>IF(A76="","",(VLOOKUP(A76,生徒名簿表!F:G,2,0)))</f>
        <v/>
      </c>
      <c r="G76" s="455"/>
      <c r="H76" s="456"/>
      <c r="I76" s="182" t="s">
        <v>6</v>
      </c>
      <c r="J76" s="183" t="s">
        <v>5</v>
      </c>
      <c r="K76" s="184" t="str">
        <f>IF(A76="","",(VLOOKUP(A76,生徒名簿表!F:H,3,0)))</f>
        <v/>
      </c>
      <c r="L76" s="185">
        <v>126</v>
      </c>
      <c r="M76" s="164">
        <f>B76</f>
        <v>0</v>
      </c>
      <c r="N76" s="455" t="str">
        <f>IF(B76="","",(VLOOKUP(B76,生徒名簿表!F:G,2,0)))</f>
        <v/>
      </c>
      <c r="O76" s="455"/>
      <c r="P76" s="455"/>
      <c r="Q76" s="455"/>
      <c r="R76" s="456"/>
      <c r="S76" s="182" t="s">
        <v>6</v>
      </c>
      <c r="T76" s="183" t="s">
        <v>5</v>
      </c>
      <c r="U76" s="184" t="str">
        <f>IF(B76="","",(VLOOKUP(B76,生徒名簿表!F:H,3,0)))</f>
        <v/>
      </c>
    </row>
    <row r="77" spans="1:21" ht="23.4" customHeight="1" x14ac:dyDescent="0.45">
      <c r="A77" s="177"/>
      <c r="B77" s="178"/>
      <c r="D77" s="164">
        <v>102</v>
      </c>
      <c r="E77" s="165">
        <f t="shared" si="4"/>
        <v>0</v>
      </c>
      <c r="F77" s="454" t="str">
        <f>IF(A77="","",(VLOOKUP(A77,生徒名簿表!F:G,2,0)))</f>
        <v/>
      </c>
      <c r="G77" s="455"/>
      <c r="H77" s="456"/>
      <c r="I77" s="182" t="s">
        <v>6</v>
      </c>
      <c r="J77" s="183" t="s">
        <v>5</v>
      </c>
      <c r="K77" s="184" t="str">
        <f>IF(A77="","",(VLOOKUP(A77,生徒名簿表!F:H,3,0)))</f>
        <v/>
      </c>
      <c r="L77" s="185">
        <v>127</v>
      </c>
      <c r="M77" s="164">
        <f t="shared" ref="M77:M101" si="5">B77</f>
        <v>0</v>
      </c>
      <c r="N77" s="455" t="str">
        <f>IF(B77="","",(VLOOKUP(B77,生徒名簿表!F:G,2,0)))</f>
        <v/>
      </c>
      <c r="O77" s="455"/>
      <c r="P77" s="455"/>
      <c r="Q77" s="455"/>
      <c r="R77" s="456"/>
      <c r="S77" s="182" t="s">
        <v>6</v>
      </c>
      <c r="T77" s="183" t="s">
        <v>5</v>
      </c>
      <c r="U77" s="184" t="str">
        <f>IF(B77="","",(VLOOKUP(B77,生徒名簿表!F:H,3,0)))</f>
        <v/>
      </c>
    </row>
    <row r="78" spans="1:21" ht="23.4" customHeight="1" x14ac:dyDescent="0.45">
      <c r="A78" s="177"/>
      <c r="B78" s="178"/>
      <c r="D78" s="164">
        <v>103</v>
      </c>
      <c r="E78" s="165">
        <f t="shared" si="4"/>
        <v>0</v>
      </c>
      <c r="F78" s="454" t="str">
        <f>IF(A78="","",(VLOOKUP(A78,生徒名簿表!F:G,2,0)))</f>
        <v/>
      </c>
      <c r="G78" s="455"/>
      <c r="H78" s="456"/>
      <c r="I78" s="182" t="s">
        <v>6</v>
      </c>
      <c r="J78" s="183" t="s">
        <v>5</v>
      </c>
      <c r="K78" s="184" t="str">
        <f>IF(A78="","",(VLOOKUP(A78,生徒名簿表!F:H,3,0)))</f>
        <v/>
      </c>
      <c r="L78" s="185">
        <v>128</v>
      </c>
      <c r="M78" s="164">
        <f t="shared" si="5"/>
        <v>0</v>
      </c>
      <c r="N78" s="455" t="str">
        <f>IF(B78="","",(VLOOKUP(B78,生徒名簿表!F:G,2,0)))</f>
        <v/>
      </c>
      <c r="O78" s="455"/>
      <c r="P78" s="455"/>
      <c r="Q78" s="455"/>
      <c r="R78" s="456"/>
      <c r="S78" s="182" t="s">
        <v>6</v>
      </c>
      <c r="T78" s="183" t="s">
        <v>5</v>
      </c>
      <c r="U78" s="184" t="str">
        <f>IF(B78="","",(VLOOKUP(B78,生徒名簿表!F:H,3,0)))</f>
        <v/>
      </c>
    </row>
    <row r="79" spans="1:21" ht="23.4" customHeight="1" x14ac:dyDescent="0.45">
      <c r="A79" s="177"/>
      <c r="B79" s="178"/>
      <c r="D79" s="164">
        <v>104</v>
      </c>
      <c r="E79" s="165">
        <f t="shared" si="4"/>
        <v>0</v>
      </c>
      <c r="F79" s="454" t="str">
        <f>IF(A79="","",(VLOOKUP(A79,生徒名簿表!F:G,2,0)))</f>
        <v/>
      </c>
      <c r="G79" s="455"/>
      <c r="H79" s="456"/>
      <c r="I79" s="182" t="s">
        <v>6</v>
      </c>
      <c r="J79" s="183" t="s">
        <v>5</v>
      </c>
      <c r="K79" s="184" t="str">
        <f>IF(A79="","",(VLOOKUP(A79,生徒名簿表!F:H,3,0)))</f>
        <v/>
      </c>
      <c r="L79" s="185">
        <v>129</v>
      </c>
      <c r="M79" s="164">
        <f t="shared" si="5"/>
        <v>0</v>
      </c>
      <c r="N79" s="455" t="str">
        <f>IF(B79="","",(VLOOKUP(B79,生徒名簿表!F:G,2,0)))</f>
        <v/>
      </c>
      <c r="O79" s="455"/>
      <c r="P79" s="455"/>
      <c r="Q79" s="455"/>
      <c r="R79" s="456"/>
      <c r="S79" s="182" t="s">
        <v>6</v>
      </c>
      <c r="T79" s="183" t="s">
        <v>5</v>
      </c>
      <c r="U79" s="184" t="str">
        <f>IF(B79="","",(VLOOKUP(B79,生徒名簿表!F:H,3,0)))</f>
        <v/>
      </c>
    </row>
    <row r="80" spans="1:21" ht="23.4" customHeight="1" x14ac:dyDescent="0.45">
      <c r="A80" s="177"/>
      <c r="B80" s="178"/>
      <c r="D80" s="164">
        <v>105</v>
      </c>
      <c r="E80" s="165">
        <f t="shared" si="4"/>
        <v>0</v>
      </c>
      <c r="F80" s="454" t="str">
        <f>IF(A80="","",(VLOOKUP(A80,生徒名簿表!F:G,2,0)))</f>
        <v/>
      </c>
      <c r="G80" s="455"/>
      <c r="H80" s="456"/>
      <c r="I80" s="182" t="s">
        <v>6</v>
      </c>
      <c r="J80" s="183" t="s">
        <v>5</v>
      </c>
      <c r="K80" s="184" t="str">
        <f>IF(A80="","",(VLOOKUP(A80,生徒名簿表!F:H,3,0)))</f>
        <v/>
      </c>
      <c r="L80" s="185">
        <v>130</v>
      </c>
      <c r="M80" s="164">
        <f t="shared" si="5"/>
        <v>0</v>
      </c>
      <c r="N80" s="455" t="str">
        <f>IF(B80="","",(VLOOKUP(B80,生徒名簿表!F:G,2,0)))</f>
        <v/>
      </c>
      <c r="O80" s="455"/>
      <c r="P80" s="455"/>
      <c r="Q80" s="455"/>
      <c r="R80" s="456"/>
      <c r="S80" s="182" t="s">
        <v>6</v>
      </c>
      <c r="T80" s="183" t="s">
        <v>5</v>
      </c>
      <c r="U80" s="184" t="str">
        <f>IF(B80="","",(VLOOKUP(B80,生徒名簿表!F:H,3,0)))</f>
        <v/>
      </c>
    </row>
    <row r="81" spans="1:21" ht="23.4" customHeight="1" x14ac:dyDescent="0.45">
      <c r="A81" s="177"/>
      <c r="B81" s="178"/>
      <c r="D81" s="164">
        <v>106</v>
      </c>
      <c r="E81" s="165">
        <f t="shared" si="4"/>
        <v>0</v>
      </c>
      <c r="F81" s="454" t="str">
        <f>IF(A81="","",(VLOOKUP(A81,生徒名簿表!F:G,2,0)))</f>
        <v/>
      </c>
      <c r="G81" s="455"/>
      <c r="H81" s="456"/>
      <c r="I81" s="182" t="s">
        <v>6</v>
      </c>
      <c r="J81" s="183" t="s">
        <v>5</v>
      </c>
      <c r="K81" s="184" t="str">
        <f>IF(A81="","",(VLOOKUP(A81,生徒名簿表!F:H,3,0)))</f>
        <v/>
      </c>
      <c r="L81" s="185">
        <v>131</v>
      </c>
      <c r="M81" s="164">
        <f t="shared" si="5"/>
        <v>0</v>
      </c>
      <c r="N81" s="455" t="str">
        <f>IF(B81="","",(VLOOKUP(B81,生徒名簿表!F:G,2,0)))</f>
        <v/>
      </c>
      <c r="O81" s="455"/>
      <c r="P81" s="455"/>
      <c r="Q81" s="455"/>
      <c r="R81" s="456"/>
      <c r="S81" s="182" t="s">
        <v>6</v>
      </c>
      <c r="T81" s="183" t="s">
        <v>5</v>
      </c>
      <c r="U81" s="184" t="str">
        <f>IF(B81="","",(VLOOKUP(B81,生徒名簿表!F:H,3,0)))</f>
        <v/>
      </c>
    </row>
    <row r="82" spans="1:21" ht="23.4" customHeight="1" x14ac:dyDescent="0.45">
      <c r="A82" s="177"/>
      <c r="B82" s="178"/>
      <c r="D82" s="164">
        <v>107</v>
      </c>
      <c r="E82" s="165">
        <f t="shared" si="4"/>
        <v>0</v>
      </c>
      <c r="F82" s="454" t="str">
        <f>IF(A82="","",(VLOOKUP(A82,生徒名簿表!F:G,2,0)))</f>
        <v/>
      </c>
      <c r="G82" s="455"/>
      <c r="H82" s="456"/>
      <c r="I82" s="182" t="s">
        <v>6</v>
      </c>
      <c r="J82" s="183" t="s">
        <v>5</v>
      </c>
      <c r="K82" s="184" t="str">
        <f>IF(A82="","",(VLOOKUP(A82,生徒名簿表!F:H,3,0)))</f>
        <v/>
      </c>
      <c r="L82" s="185">
        <v>132</v>
      </c>
      <c r="M82" s="164">
        <f t="shared" si="5"/>
        <v>0</v>
      </c>
      <c r="N82" s="455" t="str">
        <f>IF(B82="","",(VLOOKUP(B82,生徒名簿表!F:G,2,0)))</f>
        <v/>
      </c>
      <c r="O82" s="455"/>
      <c r="P82" s="455"/>
      <c r="Q82" s="455"/>
      <c r="R82" s="456"/>
      <c r="S82" s="182" t="s">
        <v>6</v>
      </c>
      <c r="T82" s="183" t="s">
        <v>5</v>
      </c>
      <c r="U82" s="184" t="str">
        <f>IF(B82="","",(VLOOKUP(B82,生徒名簿表!F:H,3,0)))</f>
        <v/>
      </c>
    </row>
    <row r="83" spans="1:21" ht="23.4" customHeight="1" x14ac:dyDescent="0.45">
      <c r="A83" s="177"/>
      <c r="B83" s="178"/>
      <c r="D83" s="164">
        <v>108</v>
      </c>
      <c r="E83" s="165">
        <f t="shared" si="4"/>
        <v>0</v>
      </c>
      <c r="F83" s="454" t="str">
        <f>IF(A83="","",(VLOOKUP(A83,生徒名簿表!F:G,2,0)))</f>
        <v/>
      </c>
      <c r="G83" s="455"/>
      <c r="H83" s="456"/>
      <c r="I83" s="182" t="s">
        <v>6</v>
      </c>
      <c r="J83" s="183" t="s">
        <v>5</v>
      </c>
      <c r="K83" s="184" t="str">
        <f>IF(A83="","",(VLOOKUP(A83,生徒名簿表!F:H,3,0)))</f>
        <v/>
      </c>
      <c r="L83" s="185">
        <v>133</v>
      </c>
      <c r="M83" s="164">
        <f t="shared" si="5"/>
        <v>0</v>
      </c>
      <c r="N83" s="455" t="str">
        <f>IF(B83="","",(VLOOKUP(B83,生徒名簿表!F:G,2,0)))</f>
        <v/>
      </c>
      <c r="O83" s="455"/>
      <c r="P83" s="455"/>
      <c r="Q83" s="455"/>
      <c r="R83" s="456"/>
      <c r="S83" s="182" t="s">
        <v>6</v>
      </c>
      <c r="T83" s="183" t="s">
        <v>5</v>
      </c>
      <c r="U83" s="184" t="str">
        <f>IF(B83="","",(VLOOKUP(B83,生徒名簿表!F:H,3,0)))</f>
        <v/>
      </c>
    </row>
    <row r="84" spans="1:21" ht="23.4" customHeight="1" x14ac:dyDescent="0.45">
      <c r="A84" s="177"/>
      <c r="B84" s="178"/>
      <c r="D84" s="164">
        <v>109</v>
      </c>
      <c r="E84" s="165">
        <f t="shared" si="4"/>
        <v>0</v>
      </c>
      <c r="F84" s="454" t="str">
        <f>IF(A84="","",(VLOOKUP(A84,生徒名簿表!F:G,2,0)))</f>
        <v/>
      </c>
      <c r="G84" s="455"/>
      <c r="H84" s="456"/>
      <c r="I84" s="182" t="s">
        <v>6</v>
      </c>
      <c r="J84" s="183" t="s">
        <v>5</v>
      </c>
      <c r="K84" s="184" t="str">
        <f>IF(A84="","",(VLOOKUP(A84,生徒名簿表!F:H,3,0)))</f>
        <v/>
      </c>
      <c r="L84" s="185">
        <v>134</v>
      </c>
      <c r="M84" s="164">
        <f t="shared" si="5"/>
        <v>0</v>
      </c>
      <c r="N84" s="455" t="str">
        <f>IF(B84="","",(VLOOKUP(B84,生徒名簿表!F:G,2,0)))</f>
        <v/>
      </c>
      <c r="O84" s="455"/>
      <c r="P84" s="455"/>
      <c r="Q84" s="455"/>
      <c r="R84" s="456"/>
      <c r="S84" s="182" t="s">
        <v>6</v>
      </c>
      <c r="T84" s="183" t="s">
        <v>5</v>
      </c>
      <c r="U84" s="184" t="str">
        <f>IF(B84="","",(VLOOKUP(B84,生徒名簿表!F:H,3,0)))</f>
        <v/>
      </c>
    </row>
    <row r="85" spans="1:21" ht="23.4" customHeight="1" x14ac:dyDescent="0.45">
      <c r="A85" s="177"/>
      <c r="B85" s="178"/>
      <c r="D85" s="164">
        <v>110</v>
      </c>
      <c r="E85" s="165">
        <f t="shared" si="4"/>
        <v>0</v>
      </c>
      <c r="F85" s="454" t="str">
        <f>IF(A85="","",(VLOOKUP(A85,生徒名簿表!F:G,2,0)))</f>
        <v/>
      </c>
      <c r="G85" s="455"/>
      <c r="H85" s="456"/>
      <c r="I85" s="182" t="s">
        <v>6</v>
      </c>
      <c r="J85" s="183" t="s">
        <v>5</v>
      </c>
      <c r="K85" s="184" t="str">
        <f>IF(A85="","",(VLOOKUP(A85,生徒名簿表!F:H,3,0)))</f>
        <v/>
      </c>
      <c r="L85" s="185">
        <v>135</v>
      </c>
      <c r="M85" s="164">
        <f t="shared" si="5"/>
        <v>0</v>
      </c>
      <c r="N85" s="455" t="str">
        <f>IF(B85="","",(VLOOKUP(B85,生徒名簿表!F:G,2,0)))</f>
        <v/>
      </c>
      <c r="O85" s="455"/>
      <c r="P85" s="455"/>
      <c r="Q85" s="455"/>
      <c r="R85" s="456"/>
      <c r="S85" s="182" t="s">
        <v>6</v>
      </c>
      <c r="T85" s="183" t="s">
        <v>5</v>
      </c>
      <c r="U85" s="184" t="str">
        <f>IF(B85="","",(VLOOKUP(B85,生徒名簿表!F:H,3,0)))</f>
        <v/>
      </c>
    </row>
    <row r="86" spans="1:21" ht="23.4" customHeight="1" x14ac:dyDescent="0.45">
      <c r="A86" s="177"/>
      <c r="B86" s="178"/>
      <c r="D86" s="164">
        <v>111</v>
      </c>
      <c r="E86" s="165">
        <f t="shared" si="4"/>
        <v>0</v>
      </c>
      <c r="F86" s="454" t="str">
        <f>IF(A86="","",(VLOOKUP(A86,生徒名簿表!F:G,2,0)))</f>
        <v/>
      </c>
      <c r="G86" s="455"/>
      <c r="H86" s="456"/>
      <c r="I86" s="182" t="s">
        <v>6</v>
      </c>
      <c r="J86" s="183" t="s">
        <v>5</v>
      </c>
      <c r="K86" s="184" t="str">
        <f>IF(A86="","",(VLOOKUP(A86,生徒名簿表!F:H,3,0)))</f>
        <v/>
      </c>
      <c r="L86" s="185">
        <v>136</v>
      </c>
      <c r="M86" s="164">
        <f t="shared" si="5"/>
        <v>0</v>
      </c>
      <c r="N86" s="455" t="str">
        <f>IF(B86="","",(VLOOKUP(B86,生徒名簿表!F:G,2,0)))</f>
        <v/>
      </c>
      <c r="O86" s="455"/>
      <c r="P86" s="455"/>
      <c r="Q86" s="455"/>
      <c r="R86" s="456"/>
      <c r="S86" s="182" t="s">
        <v>6</v>
      </c>
      <c r="T86" s="183" t="s">
        <v>5</v>
      </c>
      <c r="U86" s="184" t="str">
        <f>IF(B86="","",(VLOOKUP(B86,生徒名簿表!F:H,3,0)))</f>
        <v/>
      </c>
    </row>
    <row r="87" spans="1:21" ht="23.4" customHeight="1" x14ac:dyDescent="0.45">
      <c r="A87" s="177"/>
      <c r="B87" s="178"/>
      <c r="D87" s="164">
        <v>112</v>
      </c>
      <c r="E87" s="165">
        <f t="shared" si="4"/>
        <v>0</v>
      </c>
      <c r="F87" s="454" t="str">
        <f>IF(A87="","",(VLOOKUP(A87,生徒名簿表!F:G,2,0)))</f>
        <v/>
      </c>
      <c r="G87" s="455"/>
      <c r="H87" s="456"/>
      <c r="I87" s="182" t="s">
        <v>6</v>
      </c>
      <c r="J87" s="183" t="s">
        <v>5</v>
      </c>
      <c r="K87" s="184" t="str">
        <f>IF(A87="","",(VLOOKUP(A87,生徒名簿表!F:H,3,0)))</f>
        <v/>
      </c>
      <c r="L87" s="185">
        <v>137</v>
      </c>
      <c r="M87" s="164">
        <f t="shared" si="5"/>
        <v>0</v>
      </c>
      <c r="N87" s="455" t="str">
        <f>IF(B87="","",(VLOOKUP(B87,生徒名簿表!F:G,2,0)))</f>
        <v/>
      </c>
      <c r="O87" s="455"/>
      <c r="P87" s="455"/>
      <c r="Q87" s="455"/>
      <c r="R87" s="456"/>
      <c r="S87" s="182" t="s">
        <v>6</v>
      </c>
      <c r="T87" s="183" t="s">
        <v>5</v>
      </c>
      <c r="U87" s="184" t="str">
        <f>IF(B87="","",(VLOOKUP(B87,生徒名簿表!F:H,3,0)))</f>
        <v/>
      </c>
    </row>
    <row r="88" spans="1:21" ht="23.4" customHeight="1" x14ac:dyDescent="0.45">
      <c r="A88" s="177"/>
      <c r="B88" s="178"/>
      <c r="D88" s="164">
        <v>113</v>
      </c>
      <c r="E88" s="165">
        <f t="shared" si="4"/>
        <v>0</v>
      </c>
      <c r="F88" s="454" t="str">
        <f>IF(A88="","",(VLOOKUP(A88,生徒名簿表!F:G,2,0)))</f>
        <v/>
      </c>
      <c r="G88" s="455"/>
      <c r="H88" s="456"/>
      <c r="I88" s="182" t="s">
        <v>6</v>
      </c>
      <c r="J88" s="183" t="s">
        <v>5</v>
      </c>
      <c r="K88" s="184" t="str">
        <f>IF(A88="","",(VLOOKUP(A88,生徒名簿表!F:H,3,0)))</f>
        <v/>
      </c>
      <c r="L88" s="185">
        <v>138</v>
      </c>
      <c r="M88" s="164">
        <f t="shared" si="5"/>
        <v>0</v>
      </c>
      <c r="N88" s="455" t="str">
        <f>IF(B88="","",(VLOOKUP(B88,生徒名簿表!F:G,2,0)))</f>
        <v/>
      </c>
      <c r="O88" s="455"/>
      <c r="P88" s="455"/>
      <c r="Q88" s="455"/>
      <c r="R88" s="456"/>
      <c r="S88" s="182" t="s">
        <v>6</v>
      </c>
      <c r="T88" s="183" t="s">
        <v>5</v>
      </c>
      <c r="U88" s="184" t="str">
        <f>IF(B88="","",(VLOOKUP(B88,生徒名簿表!F:H,3,0)))</f>
        <v/>
      </c>
    </row>
    <row r="89" spans="1:21" ht="23.4" customHeight="1" x14ac:dyDescent="0.45">
      <c r="A89" s="177"/>
      <c r="B89" s="178"/>
      <c r="D89" s="164">
        <v>114</v>
      </c>
      <c r="E89" s="165">
        <f t="shared" si="4"/>
        <v>0</v>
      </c>
      <c r="F89" s="454" t="str">
        <f>IF(A89="","",(VLOOKUP(A89,生徒名簿表!F:G,2,0)))</f>
        <v/>
      </c>
      <c r="G89" s="455"/>
      <c r="H89" s="456"/>
      <c r="I89" s="182" t="s">
        <v>6</v>
      </c>
      <c r="J89" s="183" t="s">
        <v>5</v>
      </c>
      <c r="K89" s="184" t="str">
        <f>IF(A89="","",(VLOOKUP(A89,生徒名簿表!F:H,3,0)))</f>
        <v/>
      </c>
      <c r="L89" s="185">
        <v>139</v>
      </c>
      <c r="M89" s="164">
        <f t="shared" si="5"/>
        <v>0</v>
      </c>
      <c r="N89" s="455" t="str">
        <f>IF(B89="","",(VLOOKUP(B89,生徒名簿表!F:G,2,0)))</f>
        <v/>
      </c>
      <c r="O89" s="455"/>
      <c r="P89" s="455"/>
      <c r="Q89" s="455"/>
      <c r="R89" s="456"/>
      <c r="S89" s="182" t="s">
        <v>6</v>
      </c>
      <c r="T89" s="183" t="s">
        <v>5</v>
      </c>
      <c r="U89" s="184" t="str">
        <f>IF(B89="","",(VLOOKUP(B89,生徒名簿表!F:H,3,0)))</f>
        <v/>
      </c>
    </row>
    <row r="90" spans="1:21" ht="23.4" customHeight="1" x14ac:dyDescent="0.45">
      <c r="A90" s="177"/>
      <c r="B90" s="178"/>
      <c r="D90" s="164">
        <v>115</v>
      </c>
      <c r="E90" s="165">
        <f t="shared" si="4"/>
        <v>0</v>
      </c>
      <c r="F90" s="454" t="str">
        <f>IF(A90="","",(VLOOKUP(A90,生徒名簿表!F:G,2,0)))</f>
        <v/>
      </c>
      <c r="G90" s="455"/>
      <c r="H90" s="456"/>
      <c r="I90" s="182" t="s">
        <v>6</v>
      </c>
      <c r="J90" s="183" t="s">
        <v>5</v>
      </c>
      <c r="K90" s="184" t="str">
        <f>IF(A90="","",(VLOOKUP(A90,生徒名簿表!F:H,3,0)))</f>
        <v/>
      </c>
      <c r="L90" s="185">
        <v>140</v>
      </c>
      <c r="M90" s="164">
        <f t="shared" si="5"/>
        <v>0</v>
      </c>
      <c r="N90" s="455" t="str">
        <f>IF(B90="","",(VLOOKUP(B90,生徒名簿表!F:G,2,0)))</f>
        <v/>
      </c>
      <c r="O90" s="455"/>
      <c r="P90" s="455"/>
      <c r="Q90" s="455"/>
      <c r="R90" s="456"/>
      <c r="S90" s="182" t="s">
        <v>6</v>
      </c>
      <c r="T90" s="183" t="s">
        <v>5</v>
      </c>
      <c r="U90" s="184" t="str">
        <f>IF(B90="","",(VLOOKUP(B90,生徒名簿表!F:H,3,0)))</f>
        <v/>
      </c>
    </row>
    <row r="91" spans="1:21" ht="23.4" customHeight="1" x14ac:dyDescent="0.45">
      <c r="A91" s="177"/>
      <c r="B91" s="178"/>
      <c r="D91" s="164">
        <v>116</v>
      </c>
      <c r="E91" s="165">
        <f t="shared" si="4"/>
        <v>0</v>
      </c>
      <c r="F91" s="454" t="str">
        <f>IF(A91="","",(VLOOKUP(A91,生徒名簿表!F:G,2,0)))</f>
        <v/>
      </c>
      <c r="G91" s="455"/>
      <c r="H91" s="456"/>
      <c r="I91" s="182" t="s">
        <v>6</v>
      </c>
      <c r="J91" s="183" t="s">
        <v>5</v>
      </c>
      <c r="K91" s="184" t="str">
        <f>IF(A91="","",(VLOOKUP(A91,生徒名簿表!F:H,3,0)))</f>
        <v/>
      </c>
      <c r="L91" s="185">
        <v>141</v>
      </c>
      <c r="M91" s="164">
        <f t="shared" si="5"/>
        <v>0</v>
      </c>
      <c r="N91" s="455" t="str">
        <f>IF(B91="","",(VLOOKUP(B91,生徒名簿表!F:G,2,0)))</f>
        <v/>
      </c>
      <c r="O91" s="455"/>
      <c r="P91" s="455"/>
      <c r="Q91" s="455"/>
      <c r="R91" s="456"/>
      <c r="S91" s="182" t="s">
        <v>6</v>
      </c>
      <c r="T91" s="183" t="s">
        <v>5</v>
      </c>
      <c r="U91" s="184" t="str">
        <f>IF(B91="","",(VLOOKUP(B91,生徒名簿表!F:H,3,0)))</f>
        <v/>
      </c>
    </row>
    <row r="92" spans="1:21" ht="23.4" customHeight="1" x14ac:dyDescent="0.45">
      <c r="A92" s="177"/>
      <c r="B92" s="178"/>
      <c r="D92" s="164">
        <v>117</v>
      </c>
      <c r="E92" s="165">
        <f t="shared" si="4"/>
        <v>0</v>
      </c>
      <c r="F92" s="454" t="str">
        <f>IF(A92="","",(VLOOKUP(A92,生徒名簿表!F:G,2,0)))</f>
        <v/>
      </c>
      <c r="G92" s="455"/>
      <c r="H92" s="456"/>
      <c r="I92" s="182" t="s">
        <v>6</v>
      </c>
      <c r="J92" s="183" t="s">
        <v>5</v>
      </c>
      <c r="K92" s="184" t="str">
        <f>IF(A92="","",(VLOOKUP(A92,生徒名簿表!F:H,3,0)))</f>
        <v/>
      </c>
      <c r="L92" s="185">
        <v>142</v>
      </c>
      <c r="M92" s="164">
        <f t="shared" si="5"/>
        <v>0</v>
      </c>
      <c r="N92" s="455" t="str">
        <f>IF(B92="","",(VLOOKUP(B92,生徒名簿表!F:G,2,0)))</f>
        <v/>
      </c>
      <c r="O92" s="455"/>
      <c r="P92" s="455"/>
      <c r="Q92" s="455"/>
      <c r="R92" s="456"/>
      <c r="S92" s="182" t="s">
        <v>6</v>
      </c>
      <c r="T92" s="183" t="s">
        <v>5</v>
      </c>
      <c r="U92" s="184" t="str">
        <f>IF(B92="","",(VLOOKUP(B92,生徒名簿表!F:H,3,0)))</f>
        <v/>
      </c>
    </row>
    <row r="93" spans="1:21" ht="23.4" customHeight="1" x14ac:dyDescent="0.45">
      <c r="A93" s="177"/>
      <c r="B93" s="178"/>
      <c r="D93" s="164">
        <v>118</v>
      </c>
      <c r="E93" s="165">
        <f t="shared" si="4"/>
        <v>0</v>
      </c>
      <c r="F93" s="454" t="str">
        <f>IF(A93="","",(VLOOKUP(A93,生徒名簿表!F:G,2,0)))</f>
        <v/>
      </c>
      <c r="G93" s="455"/>
      <c r="H93" s="456"/>
      <c r="I93" s="182" t="s">
        <v>6</v>
      </c>
      <c r="J93" s="183" t="s">
        <v>5</v>
      </c>
      <c r="K93" s="184" t="str">
        <f>IF(A93="","",(VLOOKUP(A93,生徒名簿表!F:H,3,0)))</f>
        <v/>
      </c>
      <c r="L93" s="185">
        <v>143</v>
      </c>
      <c r="M93" s="164">
        <f t="shared" si="5"/>
        <v>0</v>
      </c>
      <c r="N93" s="455" t="str">
        <f>IF(B93="","",(VLOOKUP(B93,生徒名簿表!F:G,2,0)))</f>
        <v/>
      </c>
      <c r="O93" s="455"/>
      <c r="P93" s="455"/>
      <c r="Q93" s="455"/>
      <c r="R93" s="456"/>
      <c r="S93" s="182" t="s">
        <v>6</v>
      </c>
      <c r="T93" s="183" t="s">
        <v>5</v>
      </c>
      <c r="U93" s="184" t="str">
        <f>IF(B93="","",(VLOOKUP(B93,生徒名簿表!F:H,3,0)))</f>
        <v/>
      </c>
    </row>
    <row r="94" spans="1:21" ht="23.4" customHeight="1" x14ac:dyDescent="0.45">
      <c r="A94" s="177"/>
      <c r="B94" s="178"/>
      <c r="D94" s="164">
        <v>119</v>
      </c>
      <c r="E94" s="165">
        <f t="shared" si="4"/>
        <v>0</v>
      </c>
      <c r="F94" s="454" t="str">
        <f>IF(A94="","",(VLOOKUP(A94,生徒名簿表!F:G,2,0)))</f>
        <v/>
      </c>
      <c r="G94" s="455"/>
      <c r="H94" s="456"/>
      <c r="I94" s="182" t="s">
        <v>6</v>
      </c>
      <c r="J94" s="183" t="s">
        <v>5</v>
      </c>
      <c r="K94" s="184" t="str">
        <f>IF(A94="","",(VLOOKUP(A94,生徒名簿表!F:H,3,0)))</f>
        <v/>
      </c>
      <c r="L94" s="185">
        <v>144</v>
      </c>
      <c r="M94" s="164">
        <f t="shared" si="5"/>
        <v>0</v>
      </c>
      <c r="N94" s="455" t="str">
        <f>IF(B94="","",(VLOOKUP(B94,生徒名簿表!F:G,2,0)))</f>
        <v/>
      </c>
      <c r="O94" s="455"/>
      <c r="P94" s="455"/>
      <c r="Q94" s="455"/>
      <c r="R94" s="456"/>
      <c r="S94" s="182" t="s">
        <v>6</v>
      </c>
      <c r="T94" s="183" t="s">
        <v>5</v>
      </c>
      <c r="U94" s="184" t="str">
        <f>IF(B94="","",(VLOOKUP(B94,生徒名簿表!F:H,3,0)))</f>
        <v/>
      </c>
    </row>
    <row r="95" spans="1:21" ht="23.4" customHeight="1" x14ac:dyDescent="0.45">
      <c r="A95" s="177"/>
      <c r="B95" s="178"/>
      <c r="D95" s="164">
        <v>120</v>
      </c>
      <c r="E95" s="165">
        <f t="shared" si="4"/>
        <v>0</v>
      </c>
      <c r="F95" s="454" t="str">
        <f>IF(A95="","",(VLOOKUP(A95,生徒名簿表!F:G,2,0)))</f>
        <v/>
      </c>
      <c r="G95" s="455"/>
      <c r="H95" s="456"/>
      <c r="I95" s="182" t="s">
        <v>6</v>
      </c>
      <c r="J95" s="183" t="s">
        <v>5</v>
      </c>
      <c r="K95" s="184" t="str">
        <f>IF(A95="","",(VLOOKUP(A95,生徒名簿表!F:H,3,0)))</f>
        <v/>
      </c>
      <c r="L95" s="185">
        <v>145</v>
      </c>
      <c r="M95" s="164">
        <f t="shared" si="5"/>
        <v>0</v>
      </c>
      <c r="N95" s="455" t="str">
        <f>IF(B95="","",(VLOOKUP(B95,生徒名簿表!F:G,2,0)))</f>
        <v/>
      </c>
      <c r="O95" s="455"/>
      <c r="P95" s="455"/>
      <c r="Q95" s="455"/>
      <c r="R95" s="456"/>
      <c r="S95" s="182" t="s">
        <v>6</v>
      </c>
      <c r="T95" s="183" t="s">
        <v>5</v>
      </c>
      <c r="U95" s="184" t="str">
        <f>IF(B95="","",(VLOOKUP(B95,生徒名簿表!F:H,3,0)))</f>
        <v/>
      </c>
    </row>
    <row r="96" spans="1:21" ht="23.4" customHeight="1" x14ac:dyDescent="0.45">
      <c r="A96" s="177"/>
      <c r="B96" s="178"/>
      <c r="D96" s="164">
        <v>121</v>
      </c>
      <c r="E96" s="165">
        <f t="shared" si="4"/>
        <v>0</v>
      </c>
      <c r="F96" s="454" t="str">
        <f>IF(A96="","",(VLOOKUP(A96,生徒名簿表!F:G,2,0)))</f>
        <v/>
      </c>
      <c r="G96" s="455"/>
      <c r="H96" s="456"/>
      <c r="I96" s="182" t="s">
        <v>6</v>
      </c>
      <c r="J96" s="183" t="s">
        <v>5</v>
      </c>
      <c r="K96" s="184" t="str">
        <f>IF(A96="","",(VLOOKUP(A96,生徒名簿表!F:H,3,0)))</f>
        <v/>
      </c>
      <c r="L96" s="185">
        <v>146</v>
      </c>
      <c r="M96" s="164">
        <f t="shared" si="5"/>
        <v>0</v>
      </c>
      <c r="N96" s="455" t="str">
        <f>IF(B96="","",(VLOOKUP(B96,生徒名簿表!F:G,2,0)))</f>
        <v/>
      </c>
      <c r="O96" s="455"/>
      <c r="P96" s="455"/>
      <c r="Q96" s="455"/>
      <c r="R96" s="456"/>
      <c r="S96" s="182" t="s">
        <v>6</v>
      </c>
      <c r="T96" s="183" t="s">
        <v>5</v>
      </c>
      <c r="U96" s="184" t="str">
        <f>IF(B96="","",(VLOOKUP(B96,生徒名簿表!F:H,3,0)))</f>
        <v/>
      </c>
    </row>
    <row r="97" spans="1:21" ht="23.4" customHeight="1" x14ac:dyDescent="0.45">
      <c r="A97" s="177"/>
      <c r="B97" s="178"/>
      <c r="D97" s="164">
        <v>122</v>
      </c>
      <c r="E97" s="165">
        <f t="shared" si="4"/>
        <v>0</v>
      </c>
      <c r="F97" s="454" t="str">
        <f>IF(A97="","",(VLOOKUP(A97,生徒名簿表!F:G,2,0)))</f>
        <v/>
      </c>
      <c r="G97" s="455"/>
      <c r="H97" s="456"/>
      <c r="I97" s="182" t="s">
        <v>6</v>
      </c>
      <c r="J97" s="183" t="s">
        <v>5</v>
      </c>
      <c r="K97" s="184" t="str">
        <f>IF(A97="","",(VLOOKUP(A97,生徒名簿表!F:H,3,0)))</f>
        <v/>
      </c>
      <c r="L97" s="185">
        <v>147</v>
      </c>
      <c r="M97" s="164">
        <f t="shared" si="5"/>
        <v>0</v>
      </c>
      <c r="N97" s="455" t="str">
        <f>IF(B97="","",(VLOOKUP(B97,生徒名簿表!F:G,2,0)))</f>
        <v/>
      </c>
      <c r="O97" s="455"/>
      <c r="P97" s="455"/>
      <c r="Q97" s="455"/>
      <c r="R97" s="456"/>
      <c r="S97" s="182" t="s">
        <v>6</v>
      </c>
      <c r="T97" s="183" t="s">
        <v>5</v>
      </c>
      <c r="U97" s="184" t="str">
        <f>IF(B97="","",(VLOOKUP(B97,生徒名簿表!F:H,3,0)))</f>
        <v/>
      </c>
    </row>
    <row r="98" spans="1:21" ht="23.4" customHeight="1" x14ac:dyDescent="0.45">
      <c r="A98" s="177"/>
      <c r="B98" s="178"/>
      <c r="D98" s="164">
        <v>123</v>
      </c>
      <c r="E98" s="165">
        <f t="shared" si="4"/>
        <v>0</v>
      </c>
      <c r="F98" s="454" t="str">
        <f>IF(A98="","",(VLOOKUP(A98,生徒名簿表!F:G,2,0)))</f>
        <v/>
      </c>
      <c r="G98" s="455"/>
      <c r="H98" s="456"/>
      <c r="I98" s="182" t="s">
        <v>6</v>
      </c>
      <c r="J98" s="183" t="s">
        <v>5</v>
      </c>
      <c r="K98" s="184" t="str">
        <f>IF(A98="","",(VLOOKUP(A98,生徒名簿表!F:H,3,0)))</f>
        <v/>
      </c>
      <c r="L98" s="185">
        <v>148</v>
      </c>
      <c r="M98" s="164">
        <f t="shared" si="5"/>
        <v>0</v>
      </c>
      <c r="N98" s="455" t="str">
        <f>IF(B98="","",(VLOOKUP(B98,生徒名簿表!F:G,2,0)))</f>
        <v/>
      </c>
      <c r="O98" s="455"/>
      <c r="P98" s="455"/>
      <c r="Q98" s="455"/>
      <c r="R98" s="456"/>
      <c r="S98" s="182" t="s">
        <v>6</v>
      </c>
      <c r="T98" s="183" t="s">
        <v>5</v>
      </c>
      <c r="U98" s="184" t="str">
        <f>IF(B98="","",(VLOOKUP(B98,生徒名簿表!F:H,3,0)))</f>
        <v/>
      </c>
    </row>
    <row r="99" spans="1:21" ht="23.4" customHeight="1" x14ac:dyDescent="0.45">
      <c r="A99" s="177"/>
      <c r="B99" s="178"/>
      <c r="D99" s="164">
        <v>124</v>
      </c>
      <c r="E99" s="165">
        <f t="shared" si="4"/>
        <v>0</v>
      </c>
      <c r="F99" s="454" t="str">
        <f>IF(A99="","",(VLOOKUP(A99,生徒名簿表!F:G,2,0)))</f>
        <v/>
      </c>
      <c r="G99" s="455"/>
      <c r="H99" s="456"/>
      <c r="I99" s="182" t="s">
        <v>6</v>
      </c>
      <c r="J99" s="183" t="s">
        <v>5</v>
      </c>
      <c r="K99" s="184" t="str">
        <f>IF(A99="","",(VLOOKUP(A99,生徒名簿表!F:H,3,0)))</f>
        <v/>
      </c>
      <c r="L99" s="185">
        <v>149</v>
      </c>
      <c r="M99" s="164">
        <f t="shared" si="5"/>
        <v>0</v>
      </c>
      <c r="N99" s="455" t="str">
        <f>IF(B99="","",(VLOOKUP(B99,生徒名簿表!F:G,2,0)))</f>
        <v/>
      </c>
      <c r="O99" s="455"/>
      <c r="P99" s="455"/>
      <c r="Q99" s="455"/>
      <c r="R99" s="456"/>
      <c r="S99" s="182" t="s">
        <v>6</v>
      </c>
      <c r="T99" s="183" t="s">
        <v>5</v>
      </c>
      <c r="U99" s="184" t="str">
        <f>IF(B99="","",(VLOOKUP(B99,生徒名簿表!F:H,3,0)))</f>
        <v/>
      </c>
    </row>
    <row r="100" spans="1:21" ht="23.4" customHeight="1" x14ac:dyDescent="0.45">
      <c r="A100" s="177"/>
      <c r="B100" s="178"/>
      <c r="D100" s="164">
        <v>125</v>
      </c>
      <c r="E100" s="165">
        <f t="shared" si="4"/>
        <v>0</v>
      </c>
      <c r="F100" s="454" t="str">
        <f>IF(A100="","",(VLOOKUP(A100,生徒名簿表!F:G,2,0)))</f>
        <v/>
      </c>
      <c r="G100" s="455"/>
      <c r="H100" s="456"/>
      <c r="I100" s="182" t="s">
        <v>6</v>
      </c>
      <c r="J100" s="183" t="s">
        <v>5</v>
      </c>
      <c r="K100" s="184" t="str">
        <f>IF(A100="","",(VLOOKUP(A100,生徒名簿表!F:H,3,0)))</f>
        <v/>
      </c>
      <c r="L100" s="185">
        <v>150</v>
      </c>
      <c r="M100" s="164">
        <f t="shared" si="5"/>
        <v>0</v>
      </c>
      <c r="N100" s="455" t="str">
        <f>IF(B100="","",(VLOOKUP(B100,生徒名簿表!F:G,2,0)))</f>
        <v/>
      </c>
      <c r="O100" s="455"/>
      <c r="P100" s="455"/>
      <c r="Q100" s="455"/>
      <c r="R100" s="456"/>
      <c r="S100" s="182" t="s">
        <v>6</v>
      </c>
      <c r="T100" s="183" t="s">
        <v>5</v>
      </c>
      <c r="U100" s="184" t="str">
        <f>IF(B100="","",(VLOOKUP(B100,生徒名簿表!F:H,3,0)))</f>
        <v/>
      </c>
    </row>
    <row r="101" spans="1:21" ht="3.6" customHeight="1" x14ac:dyDescent="0.45">
      <c r="M101" s="164">
        <f t="shared" si="5"/>
        <v>0</v>
      </c>
    </row>
    <row r="102" spans="1:21" ht="27" customHeight="1" x14ac:dyDescent="0.45">
      <c r="D102" s="446" t="s">
        <v>3</v>
      </c>
      <c r="E102" s="451"/>
      <c r="F102" s="451"/>
      <c r="G102" s="451"/>
      <c r="H102" s="447"/>
      <c r="I102" s="446" t="s">
        <v>733</v>
      </c>
      <c r="J102" s="451"/>
      <c r="K102" s="451"/>
      <c r="L102" s="447"/>
      <c r="M102" s="446" t="s">
        <v>732</v>
      </c>
      <c r="N102" s="451"/>
      <c r="O102" s="451"/>
      <c r="P102" s="451"/>
      <c r="Q102" s="447"/>
      <c r="R102" s="432" t="s">
        <v>731</v>
      </c>
      <c r="S102" s="432"/>
      <c r="T102" s="432"/>
      <c r="U102" s="432"/>
    </row>
    <row r="103" spans="1:21" ht="3.75" customHeight="1" thickBot="1" x14ac:dyDescent="0.5">
      <c r="K103" s="466"/>
      <c r="L103" s="466"/>
      <c r="M103" s="155"/>
    </row>
    <row r="104" spans="1:21" ht="15" customHeight="1" x14ac:dyDescent="0.45">
      <c r="D104" s="467" t="s">
        <v>668</v>
      </c>
      <c r="E104" s="467"/>
      <c r="F104" s="468"/>
      <c r="G104" s="468"/>
      <c r="H104" s="468"/>
      <c r="I104" s="468"/>
      <c r="J104" s="468"/>
      <c r="K104" s="469"/>
      <c r="L104" s="470" t="s">
        <v>0</v>
      </c>
      <c r="M104" s="471"/>
      <c r="N104" s="472"/>
      <c r="O104" s="476">
        <f>O34</f>
        <v>0</v>
      </c>
      <c r="P104" s="477"/>
      <c r="Q104" s="477"/>
      <c r="R104" s="477"/>
      <c r="S104" s="477"/>
      <c r="T104" s="477"/>
      <c r="U104" s="478"/>
    </row>
    <row r="105" spans="1:21" ht="15" customHeight="1" thickBot="1" x14ac:dyDescent="0.5">
      <c r="D105" s="468"/>
      <c r="E105" s="468"/>
      <c r="F105" s="468"/>
      <c r="G105" s="468"/>
      <c r="H105" s="468"/>
      <c r="I105" s="468"/>
      <c r="J105" s="468"/>
      <c r="K105" s="469"/>
      <c r="L105" s="473"/>
      <c r="M105" s="474"/>
      <c r="N105" s="475"/>
      <c r="O105" s="479"/>
      <c r="P105" s="480"/>
      <c r="Q105" s="480"/>
      <c r="R105" s="480"/>
      <c r="S105" s="480"/>
      <c r="T105" s="480"/>
      <c r="U105" s="481"/>
    </row>
    <row r="106" spans="1:21" ht="27.75" customHeight="1" x14ac:dyDescent="0.45">
      <c r="D106" s="453" t="s">
        <v>666</v>
      </c>
      <c r="E106" s="453"/>
      <c r="F106" s="453"/>
      <c r="G106" s="453"/>
      <c r="H106" s="453"/>
      <c r="I106" s="453"/>
      <c r="J106" s="453"/>
      <c r="K106" s="453"/>
      <c r="L106" s="453"/>
      <c r="M106" s="453"/>
      <c r="N106" s="453"/>
      <c r="O106" s="453"/>
      <c r="P106" s="432" t="s">
        <v>667</v>
      </c>
      <c r="Q106" s="432"/>
      <c r="R106" s="433" t="e">
        <f>VLOOKUP(I107,学校番号一覧!A:E,5,0)</f>
        <v>#N/A</v>
      </c>
      <c r="S106" s="433"/>
      <c r="T106" s="433"/>
      <c r="U106" s="433"/>
    </row>
    <row r="107" spans="1:21" ht="30" customHeight="1" x14ac:dyDescent="0.45">
      <c r="D107" s="446" t="s">
        <v>15</v>
      </c>
      <c r="E107" s="447"/>
      <c r="F107" s="461" t="s">
        <v>594</v>
      </c>
      <c r="G107" s="461"/>
      <c r="H107" s="164" t="s">
        <v>25</v>
      </c>
      <c r="I107" s="482">
        <f>I2</f>
        <v>0</v>
      </c>
      <c r="J107" s="483"/>
      <c r="K107" s="446" t="s">
        <v>24</v>
      </c>
      <c r="L107" s="447"/>
      <c r="M107" s="448"/>
      <c r="N107" s="449"/>
      <c r="O107" s="450"/>
      <c r="P107" s="464" t="s">
        <v>14</v>
      </c>
      <c r="Q107" s="465"/>
      <c r="R107" s="166"/>
      <c r="S107" s="167" t="s">
        <v>13</v>
      </c>
      <c r="T107" s="168">
        <v>4</v>
      </c>
      <c r="U107" s="169" t="s">
        <v>12</v>
      </c>
    </row>
    <row r="108" spans="1:21" ht="30" customHeight="1" x14ac:dyDescent="0.45">
      <c r="D108" s="446" t="s">
        <v>11</v>
      </c>
      <c r="E108" s="447"/>
      <c r="F108" s="457" t="str">
        <f>IF(I2="","",(VLOOKUP(I107,学校番号一覧!A:C,3,0)))</f>
        <v/>
      </c>
      <c r="G108" s="457"/>
      <c r="H108" s="164" t="s">
        <v>585</v>
      </c>
      <c r="I108" s="454" t="str">
        <f>IF(I2="","",(VLOOKUP(I2,学校番号一覧!A:C,2,0)))</f>
        <v/>
      </c>
      <c r="J108" s="455"/>
      <c r="K108" s="455"/>
      <c r="L108" s="455"/>
      <c r="M108" s="455"/>
      <c r="N108" s="455"/>
      <c r="O108" s="456"/>
      <c r="P108" s="458" t="s">
        <v>10</v>
      </c>
      <c r="Q108" s="458"/>
      <c r="R108" s="459"/>
      <c r="S108" s="459"/>
      <c r="T108" s="459"/>
      <c r="U108" s="459"/>
    </row>
    <row r="109" spans="1:21" ht="3.75" customHeight="1" x14ac:dyDescent="0.45">
      <c r="D109" s="172"/>
      <c r="E109" s="172"/>
      <c r="F109" s="172"/>
      <c r="G109" s="172"/>
      <c r="H109" s="173"/>
      <c r="I109" s="173"/>
      <c r="J109" s="173"/>
      <c r="K109" s="173"/>
      <c r="L109" s="173"/>
      <c r="M109" s="174"/>
      <c r="N109" s="175"/>
      <c r="O109" s="155"/>
      <c r="P109" s="155"/>
      <c r="Q109" s="176"/>
      <c r="R109" s="176"/>
      <c r="S109" s="176"/>
      <c r="T109" s="176"/>
      <c r="U109" s="176"/>
    </row>
    <row r="110" spans="1:21" ht="21.9" customHeight="1" x14ac:dyDescent="0.45">
      <c r="A110" s="177" t="s">
        <v>623</v>
      </c>
      <c r="B110" s="178" t="s">
        <v>623</v>
      </c>
      <c r="D110" s="179" t="s">
        <v>643</v>
      </c>
      <c r="E110" s="180" t="s">
        <v>644</v>
      </c>
      <c r="F110" s="446" t="s">
        <v>8</v>
      </c>
      <c r="G110" s="451"/>
      <c r="H110" s="447"/>
      <c r="I110" s="446" t="s">
        <v>7</v>
      </c>
      <c r="J110" s="451"/>
      <c r="K110" s="460"/>
      <c r="L110" s="179" t="s">
        <v>643</v>
      </c>
      <c r="M110" s="186" t="s">
        <v>644</v>
      </c>
      <c r="N110" s="451" t="s">
        <v>8</v>
      </c>
      <c r="O110" s="451"/>
      <c r="P110" s="451"/>
      <c r="Q110" s="451"/>
      <c r="R110" s="447"/>
      <c r="S110" s="446" t="s">
        <v>7</v>
      </c>
      <c r="T110" s="451"/>
      <c r="U110" s="447"/>
    </row>
    <row r="111" spans="1:21" ht="23.4" customHeight="1" x14ac:dyDescent="0.45">
      <c r="A111" s="177"/>
      <c r="B111" s="178"/>
      <c r="D111" s="164">
        <v>151</v>
      </c>
      <c r="E111" s="165">
        <f t="shared" ref="E111:E135" si="6">A111</f>
        <v>0</v>
      </c>
      <c r="F111" s="454" t="str">
        <f>IF(A111="","",(VLOOKUP(A111,生徒名簿表!F:G,2,0)))</f>
        <v/>
      </c>
      <c r="G111" s="455"/>
      <c r="H111" s="456"/>
      <c r="I111" s="182" t="s">
        <v>6</v>
      </c>
      <c r="J111" s="183" t="s">
        <v>5</v>
      </c>
      <c r="K111" s="184" t="str">
        <f>IF(A111="","",(VLOOKUP(A111,生徒名簿表!F:H,3,0)))</f>
        <v/>
      </c>
      <c r="L111" s="185">
        <v>176</v>
      </c>
      <c r="M111" s="164">
        <f>B111</f>
        <v>0</v>
      </c>
      <c r="N111" s="455" t="str">
        <f>IF(B111="","",(VLOOKUP(B111,生徒名簿表!F:G,2,0)))</f>
        <v/>
      </c>
      <c r="O111" s="455"/>
      <c r="P111" s="455"/>
      <c r="Q111" s="455"/>
      <c r="R111" s="456"/>
      <c r="S111" s="182" t="s">
        <v>6</v>
      </c>
      <c r="T111" s="183" t="s">
        <v>5</v>
      </c>
      <c r="U111" s="184" t="str">
        <f>IF(B111="","",(VLOOKUP(B111,生徒名簿表!F:H,3,0)))</f>
        <v/>
      </c>
    </row>
    <row r="112" spans="1:21" ht="23.4" customHeight="1" x14ac:dyDescent="0.45">
      <c r="A112" s="177"/>
      <c r="B112" s="178"/>
      <c r="D112" s="164">
        <v>152</v>
      </c>
      <c r="E112" s="165">
        <f t="shared" si="6"/>
        <v>0</v>
      </c>
      <c r="F112" s="454" t="str">
        <f>IF(A112="","",(VLOOKUP(A112,生徒名簿表!F:G,2,0)))</f>
        <v/>
      </c>
      <c r="G112" s="455"/>
      <c r="H112" s="456"/>
      <c r="I112" s="182" t="s">
        <v>6</v>
      </c>
      <c r="J112" s="183" t="s">
        <v>5</v>
      </c>
      <c r="K112" s="184" t="str">
        <f>IF(A112="","",(VLOOKUP(A112,生徒名簿表!F:H,3,0)))</f>
        <v/>
      </c>
      <c r="L112" s="185">
        <v>177</v>
      </c>
      <c r="M112" s="164">
        <f t="shared" ref="M112:M135" si="7">B112</f>
        <v>0</v>
      </c>
      <c r="N112" s="455" t="str">
        <f>IF(B112="","",(VLOOKUP(B112,生徒名簿表!F:G,2,0)))</f>
        <v/>
      </c>
      <c r="O112" s="455"/>
      <c r="P112" s="455"/>
      <c r="Q112" s="455"/>
      <c r="R112" s="456"/>
      <c r="S112" s="182" t="s">
        <v>6</v>
      </c>
      <c r="T112" s="183" t="s">
        <v>5</v>
      </c>
      <c r="U112" s="184" t="str">
        <f>IF(B112="","",(VLOOKUP(B112,生徒名簿表!F:H,3,0)))</f>
        <v/>
      </c>
    </row>
    <row r="113" spans="1:21" ht="23.4" customHeight="1" x14ac:dyDescent="0.45">
      <c r="A113" s="177"/>
      <c r="B113" s="178"/>
      <c r="D113" s="164">
        <v>153</v>
      </c>
      <c r="E113" s="165">
        <f t="shared" si="6"/>
        <v>0</v>
      </c>
      <c r="F113" s="454" t="str">
        <f>IF(A113="","",(VLOOKUP(A113,生徒名簿表!F:G,2,0)))</f>
        <v/>
      </c>
      <c r="G113" s="455"/>
      <c r="H113" s="456"/>
      <c r="I113" s="182" t="s">
        <v>6</v>
      </c>
      <c r="J113" s="183" t="s">
        <v>5</v>
      </c>
      <c r="K113" s="184" t="str">
        <f>IF(A113="","",(VLOOKUP(A113,生徒名簿表!F:H,3,0)))</f>
        <v/>
      </c>
      <c r="L113" s="185">
        <v>178</v>
      </c>
      <c r="M113" s="164">
        <f t="shared" si="7"/>
        <v>0</v>
      </c>
      <c r="N113" s="455" t="str">
        <f>IF(B113="","",(VLOOKUP(B113,生徒名簿表!F:G,2,0)))</f>
        <v/>
      </c>
      <c r="O113" s="455"/>
      <c r="P113" s="455"/>
      <c r="Q113" s="455"/>
      <c r="R113" s="456"/>
      <c r="S113" s="182" t="s">
        <v>6</v>
      </c>
      <c r="T113" s="183" t="s">
        <v>5</v>
      </c>
      <c r="U113" s="184" t="str">
        <f>IF(B113="","",(VLOOKUP(B113,生徒名簿表!F:H,3,0)))</f>
        <v/>
      </c>
    </row>
    <row r="114" spans="1:21" ht="23.4" customHeight="1" x14ac:dyDescent="0.45">
      <c r="A114" s="177"/>
      <c r="B114" s="178"/>
      <c r="D114" s="164">
        <v>154</v>
      </c>
      <c r="E114" s="165">
        <f t="shared" si="6"/>
        <v>0</v>
      </c>
      <c r="F114" s="454" t="str">
        <f>IF(A114="","",(VLOOKUP(A114,生徒名簿表!F:G,2,0)))</f>
        <v/>
      </c>
      <c r="G114" s="455"/>
      <c r="H114" s="456"/>
      <c r="I114" s="182" t="s">
        <v>6</v>
      </c>
      <c r="J114" s="183" t="s">
        <v>5</v>
      </c>
      <c r="K114" s="184" t="str">
        <f>IF(A114="","",(VLOOKUP(A114,生徒名簿表!F:H,3,0)))</f>
        <v/>
      </c>
      <c r="L114" s="185">
        <v>179</v>
      </c>
      <c r="M114" s="164">
        <f t="shared" si="7"/>
        <v>0</v>
      </c>
      <c r="N114" s="455" t="str">
        <f>IF(B114="","",(VLOOKUP(B114,生徒名簿表!F:G,2,0)))</f>
        <v/>
      </c>
      <c r="O114" s="455"/>
      <c r="P114" s="455"/>
      <c r="Q114" s="455"/>
      <c r="R114" s="456"/>
      <c r="S114" s="182" t="s">
        <v>6</v>
      </c>
      <c r="T114" s="183" t="s">
        <v>5</v>
      </c>
      <c r="U114" s="184" t="str">
        <f>IF(B114="","",(VLOOKUP(B114,生徒名簿表!F:H,3,0)))</f>
        <v/>
      </c>
    </row>
    <row r="115" spans="1:21" ht="23.4" customHeight="1" x14ac:dyDescent="0.45">
      <c r="A115" s="177"/>
      <c r="B115" s="178"/>
      <c r="D115" s="164">
        <v>155</v>
      </c>
      <c r="E115" s="165">
        <f t="shared" si="6"/>
        <v>0</v>
      </c>
      <c r="F115" s="454" t="str">
        <f>IF(A115="","",(VLOOKUP(A115,生徒名簿表!F:G,2,0)))</f>
        <v/>
      </c>
      <c r="G115" s="455"/>
      <c r="H115" s="456"/>
      <c r="I115" s="182" t="s">
        <v>6</v>
      </c>
      <c r="J115" s="183" t="s">
        <v>5</v>
      </c>
      <c r="K115" s="184" t="str">
        <f>IF(A115="","",(VLOOKUP(A115,生徒名簿表!F:H,3,0)))</f>
        <v/>
      </c>
      <c r="L115" s="185">
        <v>180</v>
      </c>
      <c r="M115" s="164">
        <f t="shared" si="7"/>
        <v>0</v>
      </c>
      <c r="N115" s="455" t="str">
        <f>IF(B115="","",(VLOOKUP(B115,生徒名簿表!F:G,2,0)))</f>
        <v/>
      </c>
      <c r="O115" s="455"/>
      <c r="P115" s="455"/>
      <c r="Q115" s="455"/>
      <c r="R115" s="456"/>
      <c r="S115" s="182" t="s">
        <v>6</v>
      </c>
      <c r="T115" s="183" t="s">
        <v>5</v>
      </c>
      <c r="U115" s="184" t="str">
        <f>IF(B115="","",(VLOOKUP(B115,生徒名簿表!F:H,3,0)))</f>
        <v/>
      </c>
    </row>
    <row r="116" spans="1:21" ht="23.4" customHeight="1" x14ac:dyDescent="0.45">
      <c r="A116" s="177"/>
      <c r="B116" s="178"/>
      <c r="D116" s="164">
        <v>156</v>
      </c>
      <c r="E116" s="165">
        <f t="shared" si="6"/>
        <v>0</v>
      </c>
      <c r="F116" s="454" t="str">
        <f>IF(A116="","",(VLOOKUP(A116,生徒名簿表!F:G,2,0)))</f>
        <v/>
      </c>
      <c r="G116" s="455"/>
      <c r="H116" s="456"/>
      <c r="I116" s="182" t="s">
        <v>6</v>
      </c>
      <c r="J116" s="183" t="s">
        <v>5</v>
      </c>
      <c r="K116" s="184" t="str">
        <f>IF(A116="","",(VLOOKUP(A116,生徒名簿表!F:H,3,0)))</f>
        <v/>
      </c>
      <c r="L116" s="185">
        <v>181</v>
      </c>
      <c r="M116" s="164">
        <f t="shared" si="7"/>
        <v>0</v>
      </c>
      <c r="N116" s="455" t="str">
        <f>IF(B116="","",(VLOOKUP(B116,生徒名簿表!F:G,2,0)))</f>
        <v/>
      </c>
      <c r="O116" s="455"/>
      <c r="P116" s="455"/>
      <c r="Q116" s="455"/>
      <c r="R116" s="456"/>
      <c r="S116" s="182" t="s">
        <v>6</v>
      </c>
      <c r="T116" s="183" t="s">
        <v>5</v>
      </c>
      <c r="U116" s="184" t="str">
        <f>IF(B116="","",(VLOOKUP(B116,生徒名簿表!F:H,3,0)))</f>
        <v/>
      </c>
    </row>
    <row r="117" spans="1:21" ht="23.4" customHeight="1" x14ac:dyDescent="0.45">
      <c r="A117" s="177"/>
      <c r="B117" s="178"/>
      <c r="D117" s="164">
        <v>157</v>
      </c>
      <c r="E117" s="165">
        <f t="shared" si="6"/>
        <v>0</v>
      </c>
      <c r="F117" s="454" t="str">
        <f>IF(A117="","",(VLOOKUP(A117,生徒名簿表!F:G,2,0)))</f>
        <v/>
      </c>
      <c r="G117" s="455"/>
      <c r="H117" s="456"/>
      <c r="I117" s="182" t="s">
        <v>6</v>
      </c>
      <c r="J117" s="183" t="s">
        <v>5</v>
      </c>
      <c r="K117" s="184" t="str">
        <f>IF(A117="","",(VLOOKUP(A117,生徒名簿表!F:H,3,0)))</f>
        <v/>
      </c>
      <c r="L117" s="185">
        <v>182</v>
      </c>
      <c r="M117" s="164">
        <f t="shared" si="7"/>
        <v>0</v>
      </c>
      <c r="N117" s="455" t="str">
        <f>IF(B117="","",(VLOOKUP(B117,生徒名簿表!F:G,2,0)))</f>
        <v/>
      </c>
      <c r="O117" s="455"/>
      <c r="P117" s="455"/>
      <c r="Q117" s="455"/>
      <c r="R117" s="456"/>
      <c r="S117" s="182" t="s">
        <v>6</v>
      </c>
      <c r="T117" s="183" t="s">
        <v>5</v>
      </c>
      <c r="U117" s="184" t="str">
        <f>IF(B117="","",(VLOOKUP(B117,生徒名簿表!F:H,3,0)))</f>
        <v/>
      </c>
    </row>
    <row r="118" spans="1:21" ht="23.4" customHeight="1" x14ac:dyDescent="0.45">
      <c r="A118" s="177"/>
      <c r="B118" s="178"/>
      <c r="D118" s="164">
        <v>158</v>
      </c>
      <c r="E118" s="165">
        <f t="shared" si="6"/>
        <v>0</v>
      </c>
      <c r="F118" s="454" t="str">
        <f>IF(A118="","",(VLOOKUP(A118,生徒名簿表!F:G,2,0)))</f>
        <v/>
      </c>
      <c r="G118" s="455"/>
      <c r="H118" s="456"/>
      <c r="I118" s="182" t="s">
        <v>6</v>
      </c>
      <c r="J118" s="183" t="s">
        <v>5</v>
      </c>
      <c r="K118" s="184" t="str">
        <f>IF(A118="","",(VLOOKUP(A118,生徒名簿表!F:H,3,0)))</f>
        <v/>
      </c>
      <c r="L118" s="185">
        <v>183</v>
      </c>
      <c r="M118" s="164">
        <f t="shared" si="7"/>
        <v>0</v>
      </c>
      <c r="N118" s="455" t="str">
        <f>IF(B118="","",(VLOOKUP(B118,生徒名簿表!F:G,2,0)))</f>
        <v/>
      </c>
      <c r="O118" s="455"/>
      <c r="P118" s="455"/>
      <c r="Q118" s="455"/>
      <c r="R118" s="456"/>
      <c r="S118" s="182" t="s">
        <v>6</v>
      </c>
      <c r="T118" s="183" t="s">
        <v>5</v>
      </c>
      <c r="U118" s="184" t="str">
        <f>IF(B118="","",(VLOOKUP(B118,生徒名簿表!F:H,3,0)))</f>
        <v/>
      </c>
    </row>
    <row r="119" spans="1:21" ht="23.4" customHeight="1" x14ac:dyDescent="0.45">
      <c r="A119" s="177"/>
      <c r="B119" s="178"/>
      <c r="D119" s="164">
        <v>159</v>
      </c>
      <c r="E119" s="165">
        <f t="shared" si="6"/>
        <v>0</v>
      </c>
      <c r="F119" s="454" t="str">
        <f>IF(A119="","",(VLOOKUP(A119,生徒名簿表!F:G,2,0)))</f>
        <v/>
      </c>
      <c r="G119" s="455"/>
      <c r="H119" s="456"/>
      <c r="I119" s="182" t="s">
        <v>6</v>
      </c>
      <c r="J119" s="183" t="s">
        <v>5</v>
      </c>
      <c r="K119" s="184" t="str">
        <f>IF(A119="","",(VLOOKUP(A119,生徒名簿表!F:H,3,0)))</f>
        <v/>
      </c>
      <c r="L119" s="185">
        <v>184</v>
      </c>
      <c r="M119" s="164">
        <f t="shared" si="7"/>
        <v>0</v>
      </c>
      <c r="N119" s="455" t="str">
        <f>IF(B119="","",(VLOOKUP(B119,生徒名簿表!F:G,2,0)))</f>
        <v/>
      </c>
      <c r="O119" s="455"/>
      <c r="P119" s="455"/>
      <c r="Q119" s="455"/>
      <c r="R119" s="456"/>
      <c r="S119" s="182" t="s">
        <v>6</v>
      </c>
      <c r="T119" s="183" t="s">
        <v>5</v>
      </c>
      <c r="U119" s="184" t="str">
        <f>IF(B119="","",(VLOOKUP(B119,生徒名簿表!F:H,3,0)))</f>
        <v/>
      </c>
    </row>
    <row r="120" spans="1:21" ht="23.4" customHeight="1" x14ac:dyDescent="0.45">
      <c r="A120" s="177"/>
      <c r="B120" s="178"/>
      <c r="D120" s="164">
        <v>160</v>
      </c>
      <c r="E120" s="165">
        <f t="shared" si="6"/>
        <v>0</v>
      </c>
      <c r="F120" s="454" t="str">
        <f>IF(A120="","",(VLOOKUP(A120,生徒名簿表!F:G,2,0)))</f>
        <v/>
      </c>
      <c r="G120" s="455"/>
      <c r="H120" s="456"/>
      <c r="I120" s="182" t="s">
        <v>6</v>
      </c>
      <c r="J120" s="183" t="s">
        <v>5</v>
      </c>
      <c r="K120" s="184" t="str">
        <f>IF(A120="","",(VLOOKUP(A120,生徒名簿表!F:H,3,0)))</f>
        <v/>
      </c>
      <c r="L120" s="185">
        <v>185</v>
      </c>
      <c r="M120" s="164">
        <f t="shared" si="7"/>
        <v>0</v>
      </c>
      <c r="N120" s="455" t="str">
        <f>IF(B120="","",(VLOOKUP(B120,生徒名簿表!F:G,2,0)))</f>
        <v/>
      </c>
      <c r="O120" s="455"/>
      <c r="P120" s="455"/>
      <c r="Q120" s="455"/>
      <c r="R120" s="456"/>
      <c r="S120" s="182" t="s">
        <v>6</v>
      </c>
      <c r="T120" s="183" t="s">
        <v>5</v>
      </c>
      <c r="U120" s="184" t="str">
        <f>IF(B120="","",(VLOOKUP(B120,生徒名簿表!F:H,3,0)))</f>
        <v/>
      </c>
    </row>
    <row r="121" spans="1:21" ht="23.4" customHeight="1" x14ac:dyDescent="0.45">
      <c r="A121" s="177"/>
      <c r="B121" s="178"/>
      <c r="D121" s="164">
        <v>161</v>
      </c>
      <c r="E121" s="165">
        <f t="shared" si="6"/>
        <v>0</v>
      </c>
      <c r="F121" s="454" t="str">
        <f>IF(A121="","",(VLOOKUP(A121,生徒名簿表!F:G,2,0)))</f>
        <v/>
      </c>
      <c r="G121" s="455"/>
      <c r="H121" s="456"/>
      <c r="I121" s="182" t="s">
        <v>6</v>
      </c>
      <c r="J121" s="183" t="s">
        <v>5</v>
      </c>
      <c r="K121" s="184" t="str">
        <f>IF(A121="","",(VLOOKUP(A121,生徒名簿表!F:H,3,0)))</f>
        <v/>
      </c>
      <c r="L121" s="185">
        <v>186</v>
      </c>
      <c r="M121" s="164">
        <f t="shared" si="7"/>
        <v>0</v>
      </c>
      <c r="N121" s="455" t="str">
        <f>IF(B121="","",(VLOOKUP(B121,生徒名簿表!F:G,2,0)))</f>
        <v/>
      </c>
      <c r="O121" s="455"/>
      <c r="P121" s="455"/>
      <c r="Q121" s="455"/>
      <c r="R121" s="456"/>
      <c r="S121" s="182" t="s">
        <v>6</v>
      </c>
      <c r="T121" s="183" t="s">
        <v>5</v>
      </c>
      <c r="U121" s="184" t="str">
        <f>IF(B121="","",(VLOOKUP(B121,生徒名簿表!F:H,3,0)))</f>
        <v/>
      </c>
    </row>
    <row r="122" spans="1:21" ht="23.4" customHeight="1" x14ac:dyDescent="0.45">
      <c r="A122" s="177"/>
      <c r="B122" s="178"/>
      <c r="D122" s="164">
        <v>162</v>
      </c>
      <c r="E122" s="165">
        <f t="shared" si="6"/>
        <v>0</v>
      </c>
      <c r="F122" s="454" t="str">
        <f>IF(A122="","",(VLOOKUP(A122,生徒名簿表!F:G,2,0)))</f>
        <v/>
      </c>
      <c r="G122" s="455"/>
      <c r="H122" s="456"/>
      <c r="I122" s="182" t="s">
        <v>6</v>
      </c>
      <c r="J122" s="183" t="s">
        <v>5</v>
      </c>
      <c r="K122" s="184" t="str">
        <f>IF(A122="","",(VLOOKUP(A122,生徒名簿表!F:H,3,0)))</f>
        <v/>
      </c>
      <c r="L122" s="185">
        <v>187</v>
      </c>
      <c r="M122" s="164">
        <f t="shared" si="7"/>
        <v>0</v>
      </c>
      <c r="N122" s="455" t="str">
        <f>IF(B122="","",(VLOOKUP(B122,生徒名簿表!F:G,2,0)))</f>
        <v/>
      </c>
      <c r="O122" s="455"/>
      <c r="P122" s="455"/>
      <c r="Q122" s="455"/>
      <c r="R122" s="456"/>
      <c r="S122" s="182" t="s">
        <v>6</v>
      </c>
      <c r="T122" s="183" t="s">
        <v>5</v>
      </c>
      <c r="U122" s="184" t="str">
        <f>IF(B122="","",(VLOOKUP(B122,生徒名簿表!F:H,3,0)))</f>
        <v/>
      </c>
    </row>
    <row r="123" spans="1:21" ht="23.4" customHeight="1" x14ac:dyDescent="0.45">
      <c r="A123" s="177"/>
      <c r="B123" s="178"/>
      <c r="D123" s="164">
        <v>163</v>
      </c>
      <c r="E123" s="165">
        <f t="shared" si="6"/>
        <v>0</v>
      </c>
      <c r="F123" s="454" t="str">
        <f>IF(A123="","",(VLOOKUP(A123,生徒名簿表!F:G,2,0)))</f>
        <v/>
      </c>
      <c r="G123" s="455"/>
      <c r="H123" s="456"/>
      <c r="I123" s="182" t="s">
        <v>6</v>
      </c>
      <c r="J123" s="183" t="s">
        <v>5</v>
      </c>
      <c r="K123" s="184" t="str">
        <f>IF(A123="","",(VLOOKUP(A123,生徒名簿表!F:H,3,0)))</f>
        <v/>
      </c>
      <c r="L123" s="185">
        <v>188</v>
      </c>
      <c r="M123" s="164">
        <f t="shared" si="7"/>
        <v>0</v>
      </c>
      <c r="N123" s="455" t="str">
        <f>IF(B123="","",(VLOOKUP(B123,生徒名簿表!F:G,2,0)))</f>
        <v/>
      </c>
      <c r="O123" s="455"/>
      <c r="P123" s="455"/>
      <c r="Q123" s="455"/>
      <c r="R123" s="456"/>
      <c r="S123" s="182" t="s">
        <v>6</v>
      </c>
      <c r="T123" s="183" t="s">
        <v>5</v>
      </c>
      <c r="U123" s="184" t="str">
        <f>IF(B123="","",(VLOOKUP(B123,生徒名簿表!F:H,3,0)))</f>
        <v/>
      </c>
    </row>
    <row r="124" spans="1:21" ht="23.4" customHeight="1" x14ac:dyDescent="0.45">
      <c r="A124" s="177"/>
      <c r="B124" s="178"/>
      <c r="D124" s="164">
        <v>164</v>
      </c>
      <c r="E124" s="165">
        <f t="shared" si="6"/>
        <v>0</v>
      </c>
      <c r="F124" s="454" t="str">
        <f>IF(A124="","",(VLOOKUP(A124,生徒名簿表!F:G,2,0)))</f>
        <v/>
      </c>
      <c r="G124" s="455"/>
      <c r="H124" s="456"/>
      <c r="I124" s="182" t="s">
        <v>6</v>
      </c>
      <c r="J124" s="183" t="s">
        <v>5</v>
      </c>
      <c r="K124" s="184" t="str">
        <f>IF(A124="","",(VLOOKUP(A124,生徒名簿表!F:H,3,0)))</f>
        <v/>
      </c>
      <c r="L124" s="185">
        <v>189</v>
      </c>
      <c r="M124" s="164">
        <f t="shared" si="7"/>
        <v>0</v>
      </c>
      <c r="N124" s="455" t="str">
        <f>IF(B124="","",(VLOOKUP(B124,生徒名簿表!F:G,2,0)))</f>
        <v/>
      </c>
      <c r="O124" s="455"/>
      <c r="P124" s="455"/>
      <c r="Q124" s="455"/>
      <c r="R124" s="456"/>
      <c r="S124" s="182" t="s">
        <v>6</v>
      </c>
      <c r="T124" s="183" t="s">
        <v>5</v>
      </c>
      <c r="U124" s="184" t="str">
        <f>IF(B124="","",(VLOOKUP(B124,生徒名簿表!F:H,3,0)))</f>
        <v/>
      </c>
    </row>
    <row r="125" spans="1:21" ht="23.4" customHeight="1" x14ac:dyDescent="0.45">
      <c r="A125" s="177"/>
      <c r="B125" s="178"/>
      <c r="D125" s="164">
        <v>165</v>
      </c>
      <c r="E125" s="165">
        <f t="shared" si="6"/>
        <v>0</v>
      </c>
      <c r="F125" s="454" t="str">
        <f>IF(A125="","",(VLOOKUP(A125,生徒名簿表!F:G,2,0)))</f>
        <v/>
      </c>
      <c r="G125" s="455"/>
      <c r="H125" s="456"/>
      <c r="I125" s="182" t="s">
        <v>6</v>
      </c>
      <c r="J125" s="183" t="s">
        <v>5</v>
      </c>
      <c r="K125" s="184" t="str">
        <f>IF(A125="","",(VLOOKUP(A125,生徒名簿表!F:H,3,0)))</f>
        <v/>
      </c>
      <c r="L125" s="185">
        <v>190</v>
      </c>
      <c r="M125" s="164">
        <f t="shared" si="7"/>
        <v>0</v>
      </c>
      <c r="N125" s="455" t="str">
        <f>IF(B125="","",(VLOOKUP(B125,生徒名簿表!F:G,2,0)))</f>
        <v/>
      </c>
      <c r="O125" s="455"/>
      <c r="P125" s="455"/>
      <c r="Q125" s="455"/>
      <c r="R125" s="456"/>
      <c r="S125" s="182" t="s">
        <v>6</v>
      </c>
      <c r="T125" s="183" t="s">
        <v>5</v>
      </c>
      <c r="U125" s="184" t="str">
        <f>IF(B125="","",(VLOOKUP(B125,生徒名簿表!F:H,3,0)))</f>
        <v/>
      </c>
    </row>
    <row r="126" spans="1:21" ht="23.4" customHeight="1" x14ac:dyDescent="0.45">
      <c r="A126" s="177"/>
      <c r="B126" s="178"/>
      <c r="D126" s="164">
        <v>166</v>
      </c>
      <c r="E126" s="165">
        <f t="shared" si="6"/>
        <v>0</v>
      </c>
      <c r="F126" s="454" t="str">
        <f>IF(A126="","",(VLOOKUP(A126,生徒名簿表!F:G,2,0)))</f>
        <v/>
      </c>
      <c r="G126" s="455"/>
      <c r="H126" s="456"/>
      <c r="I126" s="182" t="s">
        <v>6</v>
      </c>
      <c r="J126" s="183" t="s">
        <v>5</v>
      </c>
      <c r="K126" s="184" t="str">
        <f>IF(A126="","",(VLOOKUP(A126,生徒名簿表!F:H,3,0)))</f>
        <v/>
      </c>
      <c r="L126" s="185">
        <v>191</v>
      </c>
      <c r="M126" s="164">
        <f t="shared" si="7"/>
        <v>0</v>
      </c>
      <c r="N126" s="455" t="str">
        <f>IF(B126="","",(VLOOKUP(B126,生徒名簿表!F:G,2,0)))</f>
        <v/>
      </c>
      <c r="O126" s="455"/>
      <c r="P126" s="455"/>
      <c r="Q126" s="455"/>
      <c r="R126" s="456"/>
      <c r="S126" s="182" t="s">
        <v>6</v>
      </c>
      <c r="T126" s="183" t="s">
        <v>5</v>
      </c>
      <c r="U126" s="184" t="str">
        <f>IF(B126="","",(VLOOKUP(B126,生徒名簿表!F:H,3,0)))</f>
        <v/>
      </c>
    </row>
    <row r="127" spans="1:21" ht="23.4" customHeight="1" x14ac:dyDescent="0.45">
      <c r="A127" s="177"/>
      <c r="B127" s="178"/>
      <c r="D127" s="164">
        <v>167</v>
      </c>
      <c r="E127" s="165">
        <f t="shared" si="6"/>
        <v>0</v>
      </c>
      <c r="F127" s="454" t="str">
        <f>IF(A127="","",(VLOOKUP(A127,生徒名簿表!F:G,2,0)))</f>
        <v/>
      </c>
      <c r="G127" s="455"/>
      <c r="H127" s="456"/>
      <c r="I127" s="182" t="s">
        <v>6</v>
      </c>
      <c r="J127" s="183" t="s">
        <v>5</v>
      </c>
      <c r="K127" s="184" t="str">
        <f>IF(A127="","",(VLOOKUP(A127,生徒名簿表!F:H,3,0)))</f>
        <v/>
      </c>
      <c r="L127" s="185">
        <v>192</v>
      </c>
      <c r="M127" s="164">
        <f t="shared" si="7"/>
        <v>0</v>
      </c>
      <c r="N127" s="455" t="str">
        <f>IF(B127="","",(VLOOKUP(B127,生徒名簿表!F:G,2,0)))</f>
        <v/>
      </c>
      <c r="O127" s="455"/>
      <c r="P127" s="455"/>
      <c r="Q127" s="455"/>
      <c r="R127" s="456"/>
      <c r="S127" s="182" t="s">
        <v>6</v>
      </c>
      <c r="T127" s="183" t="s">
        <v>5</v>
      </c>
      <c r="U127" s="184" t="str">
        <f>IF(B127="","",(VLOOKUP(B127,生徒名簿表!F:H,3,0)))</f>
        <v/>
      </c>
    </row>
    <row r="128" spans="1:21" ht="23.4" customHeight="1" x14ac:dyDescent="0.45">
      <c r="A128" s="177"/>
      <c r="B128" s="178"/>
      <c r="D128" s="164">
        <v>168</v>
      </c>
      <c r="E128" s="165">
        <f t="shared" si="6"/>
        <v>0</v>
      </c>
      <c r="F128" s="454" t="str">
        <f>IF(A128="","",(VLOOKUP(A128,生徒名簿表!F:G,2,0)))</f>
        <v/>
      </c>
      <c r="G128" s="455"/>
      <c r="H128" s="456"/>
      <c r="I128" s="182" t="s">
        <v>6</v>
      </c>
      <c r="J128" s="183" t="s">
        <v>5</v>
      </c>
      <c r="K128" s="184" t="str">
        <f>IF(A128="","",(VLOOKUP(A128,生徒名簿表!F:H,3,0)))</f>
        <v/>
      </c>
      <c r="L128" s="185">
        <v>193</v>
      </c>
      <c r="M128" s="164">
        <f t="shared" si="7"/>
        <v>0</v>
      </c>
      <c r="N128" s="455" t="str">
        <f>IF(B128="","",(VLOOKUP(B128,生徒名簿表!F:G,2,0)))</f>
        <v/>
      </c>
      <c r="O128" s="455"/>
      <c r="P128" s="455"/>
      <c r="Q128" s="455"/>
      <c r="R128" s="456"/>
      <c r="S128" s="182" t="s">
        <v>6</v>
      </c>
      <c r="T128" s="183" t="s">
        <v>5</v>
      </c>
      <c r="U128" s="184" t="str">
        <f>IF(B128="","",(VLOOKUP(B128,生徒名簿表!F:H,3,0)))</f>
        <v/>
      </c>
    </row>
    <row r="129" spans="1:21" ht="23.4" customHeight="1" x14ac:dyDescent="0.45">
      <c r="A129" s="177"/>
      <c r="B129" s="178"/>
      <c r="D129" s="164">
        <v>169</v>
      </c>
      <c r="E129" s="165">
        <f t="shared" si="6"/>
        <v>0</v>
      </c>
      <c r="F129" s="454" t="str">
        <f>IF(A129="","",(VLOOKUP(A129,生徒名簿表!F:G,2,0)))</f>
        <v/>
      </c>
      <c r="G129" s="455"/>
      <c r="H129" s="456"/>
      <c r="I129" s="182" t="s">
        <v>6</v>
      </c>
      <c r="J129" s="183" t="s">
        <v>5</v>
      </c>
      <c r="K129" s="184" t="str">
        <f>IF(A129="","",(VLOOKUP(A129,生徒名簿表!F:H,3,0)))</f>
        <v/>
      </c>
      <c r="L129" s="185">
        <v>194</v>
      </c>
      <c r="M129" s="164">
        <f t="shared" si="7"/>
        <v>0</v>
      </c>
      <c r="N129" s="455" t="str">
        <f>IF(B129="","",(VLOOKUP(B129,生徒名簿表!F:G,2,0)))</f>
        <v/>
      </c>
      <c r="O129" s="455"/>
      <c r="P129" s="455"/>
      <c r="Q129" s="455"/>
      <c r="R129" s="456"/>
      <c r="S129" s="182" t="s">
        <v>6</v>
      </c>
      <c r="T129" s="183" t="s">
        <v>5</v>
      </c>
      <c r="U129" s="184" t="str">
        <f>IF(B129="","",(VLOOKUP(B129,生徒名簿表!F:H,3,0)))</f>
        <v/>
      </c>
    </row>
    <row r="130" spans="1:21" ht="23.4" customHeight="1" x14ac:dyDescent="0.45">
      <c r="A130" s="177"/>
      <c r="B130" s="178"/>
      <c r="D130" s="164">
        <v>170</v>
      </c>
      <c r="E130" s="165">
        <f t="shared" si="6"/>
        <v>0</v>
      </c>
      <c r="F130" s="454" t="str">
        <f>IF(A130="","",(VLOOKUP(A130,生徒名簿表!F:G,2,0)))</f>
        <v/>
      </c>
      <c r="G130" s="455"/>
      <c r="H130" s="456"/>
      <c r="I130" s="182" t="s">
        <v>6</v>
      </c>
      <c r="J130" s="183" t="s">
        <v>5</v>
      </c>
      <c r="K130" s="184" t="str">
        <f>IF(A130="","",(VLOOKUP(A130,生徒名簿表!F:H,3,0)))</f>
        <v/>
      </c>
      <c r="L130" s="185">
        <v>195</v>
      </c>
      <c r="M130" s="164">
        <f t="shared" si="7"/>
        <v>0</v>
      </c>
      <c r="N130" s="455" t="str">
        <f>IF(B130="","",(VLOOKUP(B130,生徒名簿表!F:G,2,0)))</f>
        <v/>
      </c>
      <c r="O130" s="455"/>
      <c r="P130" s="455"/>
      <c r="Q130" s="455"/>
      <c r="R130" s="456"/>
      <c r="S130" s="182" t="s">
        <v>6</v>
      </c>
      <c r="T130" s="183" t="s">
        <v>5</v>
      </c>
      <c r="U130" s="184" t="str">
        <f>IF(B130="","",(VLOOKUP(B130,生徒名簿表!F:H,3,0)))</f>
        <v/>
      </c>
    </row>
    <row r="131" spans="1:21" ht="23.4" customHeight="1" x14ac:dyDescent="0.45">
      <c r="A131" s="177"/>
      <c r="B131" s="178"/>
      <c r="D131" s="164">
        <v>171</v>
      </c>
      <c r="E131" s="165">
        <f t="shared" si="6"/>
        <v>0</v>
      </c>
      <c r="F131" s="454" t="str">
        <f>IF(A131="","",(VLOOKUP(A131,生徒名簿表!F:G,2,0)))</f>
        <v/>
      </c>
      <c r="G131" s="455"/>
      <c r="H131" s="456"/>
      <c r="I131" s="182" t="s">
        <v>6</v>
      </c>
      <c r="J131" s="183" t="s">
        <v>5</v>
      </c>
      <c r="K131" s="184" t="str">
        <f>IF(A131="","",(VLOOKUP(A131,生徒名簿表!F:H,3,0)))</f>
        <v/>
      </c>
      <c r="L131" s="185">
        <v>196</v>
      </c>
      <c r="M131" s="164">
        <f t="shared" si="7"/>
        <v>0</v>
      </c>
      <c r="N131" s="455" t="str">
        <f>IF(B131="","",(VLOOKUP(B131,生徒名簿表!F:G,2,0)))</f>
        <v/>
      </c>
      <c r="O131" s="455"/>
      <c r="P131" s="455"/>
      <c r="Q131" s="455"/>
      <c r="R131" s="456"/>
      <c r="S131" s="182" t="s">
        <v>6</v>
      </c>
      <c r="T131" s="183" t="s">
        <v>5</v>
      </c>
      <c r="U131" s="184" t="str">
        <f>IF(B131="","",(VLOOKUP(B131,生徒名簿表!F:H,3,0)))</f>
        <v/>
      </c>
    </row>
    <row r="132" spans="1:21" ht="23.4" customHeight="1" x14ac:dyDescent="0.45">
      <c r="A132" s="177"/>
      <c r="B132" s="178"/>
      <c r="D132" s="164">
        <v>172</v>
      </c>
      <c r="E132" s="165">
        <f t="shared" si="6"/>
        <v>0</v>
      </c>
      <c r="F132" s="454" t="str">
        <f>IF(A132="","",(VLOOKUP(A132,生徒名簿表!F:G,2,0)))</f>
        <v/>
      </c>
      <c r="G132" s="455"/>
      <c r="H132" s="456"/>
      <c r="I132" s="182" t="s">
        <v>6</v>
      </c>
      <c r="J132" s="183" t="s">
        <v>5</v>
      </c>
      <c r="K132" s="184" t="str">
        <f>IF(A132="","",(VLOOKUP(A132,生徒名簿表!F:H,3,0)))</f>
        <v/>
      </c>
      <c r="L132" s="185">
        <v>197</v>
      </c>
      <c r="M132" s="164">
        <f t="shared" si="7"/>
        <v>0</v>
      </c>
      <c r="N132" s="455" t="str">
        <f>IF(B132="","",(VLOOKUP(B132,生徒名簿表!F:G,2,0)))</f>
        <v/>
      </c>
      <c r="O132" s="455"/>
      <c r="P132" s="455"/>
      <c r="Q132" s="455"/>
      <c r="R132" s="456"/>
      <c r="S132" s="182" t="s">
        <v>6</v>
      </c>
      <c r="T132" s="183" t="s">
        <v>5</v>
      </c>
      <c r="U132" s="184" t="str">
        <f>IF(B132="","",(VLOOKUP(B132,生徒名簿表!F:H,3,0)))</f>
        <v/>
      </c>
    </row>
    <row r="133" spans="1:21" ht="23.4" customHeight="1" x14ac:dyDescent="0.45">
      <c r="A133" s="177"/>
      <c r="B133" s="178"/>
      <c r="D133" s="164">
        <v>173</v>
      </c>
      <c r="E133" s="165">
        <f t="shared" si="6"/>
        <v>0</v>
      </c>
      <c r="F133" s="454" t="str">
        <f>IF(A133="","",(VLOOKUP(A133,生徒名簿表!F:G,2,0)))</f>
        <v/>
      </c>
      <c r="G133" s="455"/>
      <c r="H133" s="456"/>
      <c r="I133" s="182" t="s">
        <v>6</v>
      </c>
      <c r="J133" s="183" t="s">
        <v>5</v>
      </c>
      <c r="K133" s="184" t="str">
        <f>IF(A133="","",(VLOOKUP(A133,生徒名簿表!F:H,3,0)))</f>
        <v/>
      </c>
      <c r="L133" s="185">
        <v>198</v>
      </c>
      <c r="M133" s="164">
        <f t="shared" si="7"/>
        <v>0</v>
      </c>
      <c r="N133" s="455" t="str">
        <f>IF(B133="","",(VLOOKUP(B133,生徒名簿表!F:G,2,0)))</f>
        <v/>
      </c>
      <c r="O133" s="455"/>
      <c r="P133" s="455"/>
      <c r="Q133" s="455"/>
      <c r="R133" s="456"/>
      <c r="S133" s="182" t="s">
        <v>6</v>
      </c>
      <c r="T133" s="183" t="s">
        <v>5</v>
      </c>
      <c r="U133" s="184" t="str">
        <f>IF(B133="","",(VLOOKUP(B133,生徒名簿表!F:H,3,0)))</f>
        <v/>
      </c>
    </row>
    <row r="134" spans="1:21" ht="23.4" customHeight="1" x14ac:dyDescent="0.45">
      <c r="A134" s="177"/>
      <c r="B134" s="178"/>
      <c r="D134" s="164">
        <v>174</v>
      </c>
      <c r="E134" s="165">
        <f t="shared" si="6"/>
        <v>0</v>
      </c>
      <c r="F134" s="454" t="str">
        <f>IF(A134="","",(VLOOKUP(A134,生徒名簿表!F:G,2,0)))</f>
        <v/>
      </c>
      <c r="G134" s="455"/>
      <c r="H134" s="456"/>
      <c r="I134" s="182" t="s">
        <v>6</v>
      </c>
      <c r="J134" s="183" t="s">
        <v>5</v>
      </c>
      <c r="K134" s="184" t="str">
        <f>IF(A134="","",(VLOOKUP(A134,生徒名簿表!F:H,3,0)))</f>
        <v/>
      </c>
      <c r="L134" s="185">
        <v>199</v>
      </c>
      <c r="M134" s="164">
        <f t="shared" si="7"/>
        <v>0</v>
      </c>
      <c r="N134" s="455" t="str">
        <f>IF(B134="","",(VLOOKUP(B134,生徒名簿表!F:G,2,0)))</f>
        <v/>
      </c>
      <c r="O134" s="455"/>
      <c r="P134" s="455"/>
      <c r="Q134" s="455"/>
      <c r="R134" s="456"/>
      <c r="S134" s="182" t="s">
        <v>6</v>
      </c>
      <c r="T134" s="183" t="s">
        <v>5</v>
      </c>
      <c r="U134" s="184" t="str">
        <f>IF(B134="","",(VLOOKUP(B134,生徒名簿表!F:H,3,0)))</f>
        <v/>
      </c>
    </row>
    <row r="135" spans="1:21" ht="23.4" customHeight="1" x14ac:dyDescent="0.45">
      <c r="A135" s="177"/>
      <c r="B135" s="178"/>
      <c r="D135" s="164">
        <v>175</v>
      </c>
      <c r="E135" s="165">
        <f t="shared" si="6"/>
        <v>0</v>
      </c>
      <c r="F135" s="454" t="str">
        <f>IF(A135="","",(VLOOKUP(A135,生徒名簿表!F:G,2,0)))</f>
        <v/>
      </c>
      <c r="G135" s="455"/>
      <c r="H135" s="456"/>
      <c r="I135" s="182" t="s">
        <v>6</v>
      </c>
      <c r="J135" s="183" t="s">
        <v>5</v>
      </c>
      <c r="K135" s="184" t="str">
        <f>IF(A135="","",(VLOOKUP(A135,生徒名簿表!F:H,3,0)))</f>
        <v/>
      </c>
      <c r="L135" s="185">
        <v>200</v>
      </c>
      <c r="M135" s="164">
        <f t="shared" si="7"/>
        <v>0</v>
      </c>
      <c r="N135" s="455" t="str">
        <f>IF(B135="","",(VLOOKUP(B135,生徒名簿表!F:G,2,0)))</f>
        <v/>
      </c>
      <c r="O135" s="455"/>
      <c r="P135" s="455"/>
      <c r="Q135" s="455"/>
      <c r="R135" s="456"/>
      <c r="S135" s="182" t="s">
        <v>6</v>
      </c>
      <c r="T135" s="183" t="s">
        <v>5</v>
      </c>
      <c r="U135" s="184" t="str">
        <f>IF(B135="","",(VLOOKUP(B135,生徒名簿表!F:H,3,0)))</f>
        <v/>
      </c>
    </row>
    <row r="136" spans="1:21" ht="4.2" customHeight="1" x14ac:dyDescent="0.45"/>
    <row r="137" spans="1:21" ht="27" customHeight="1" x14ac:dyDescent="0.45">
      <c r="D137" s="446" t="s">
        <v>3</v>
      </c>
      <c r="E137" s="451"/>
      <c r="F137" s="451"/>
      <c r="G137" s="451"/>
      <c r="H137" s="447"/>
      <c r="I137" s="446" t="s">
        <v>733</v>
      </c>
      <c r="J137" s="451"/>
      <c r="K137" s="451"/>
      <c r="L137" s="447"/>
      <c r="M137" s="446" t="s">
        <v>732</v>
      </c>
      <c r="N137" s="451"/>
      <c r="O137" s="451"/>
      <c r="P137" s="451"/>
      <c r="Q137" s="447"/>
      <c r="R137" s="432" t="s">
        <v>731</v>
      </c>
      <c r="S137" s="432"/>
      <c r="T137" s="432"/>
      <c r="U137" s="432"/>
    </row>
    <row r="138" spans="1:21" ht="3.75" customHeight="1" thickBot="1" x14ac:dyDescent="0.5">
      <c r="K138" s="466"/>
      <c r="L138" s="466"/>
      <c r="M138" s="155"/>
    </row>
    <row r="139" spans="1:21" ht="15" customHeight="1" x14ac:dyDescent="0.45">
      <c r="D139" s="467" t="s">
        <v>668</v>
      </c>
      <c r="E139" s="467"/>
      <c r="F139" s="468"/>
      <c r="G139" s="468"/>
      <c r="H139" s="468"/>
      <c r="I139" s="468"/>
      <c r="J139" s="468"/>
      <c r="K139" s="469"/>
      <c r="L139" s="470" t="s">
        <v>0</v>
      </c>
      <c r="M139" s="471"/>
      <c r="N139" s="472"/>
      <c r="O139" s="476">
        <f>O34</f>
        <v>0</v>
      </c>
      <c r="P139" s="477"/>
      <c r="Q139" s="477"/>
      <c r="R139" s="477"/>
      <c r="S139" s="477"/>
      <c r="T139" s="477"/>
      <c r="U139" s="478"/>
    </row>
    <row r="140" spans="1:21" ht="15" customHeight="1" thickBot="1" x14ac:dyDescent="0.5">
      <c r="D140" s="468"/>
      <c r="E140" s="468"/>
      <c r="F140" s="468"/>
      <c r="G140" s="468"/>
      <c r="H140" s="468"/>
      <c r="I140" s="468"/>
      <c r="J140" s="468"/>
      <c r="K140" s="469"/>
      <c r="L140" s="473"/>
      <c r="M140" s="474"/>
      <c r="N140" s="475"/>
      <c r="O140" s="479"/>
      <c r="P140" s="480"/>
      <c r="Q140" s="480"/>
      <c r="R140" s="480"/>
      <c r="S140" s="480"/>
      <c r="T140" s="480"/>
      <c r="U140" s="481"/>
    </row>
    <row r="141" spans="1:21" ht="27.75" customHeight="1" x14ac:dyDescent="0.45">
      <c r="D141" s="453" t="s">
        <v>666</v>
      </c>
      <c r="E141" s="453"/>
      <c r="F141" s="453"/>
      <c r="G141" s="453"/>
      <c r="H141" s="453"/>
      <c r="I141" s="453"/>
      <c r="J141" s="453"/>
      <c r="K141" s="453"/>
      <c r="L141" s="453"/>
      <c r="M141" s="453"/>
      <c r="N141" s="453"/>
      <c r="O141" s="453"/>
      <c r="P141" s="432" t="s">
        <v>667</v>
      </c>
      <c r="Q141" s="432"/>
      <c r="R141" s="433" t="e">
        <f>VLOOKUP(I142,学校番号一覧!A:E,5,0)</f>
        <v>#N/A</v>
      </c>
      <c r="S141" s="433"/>
      <c r="T141" s="433"/>
      <c r="U141" s="433"/>
    </row>
    <row r="142" spans="1:21" ht="30" customHeight="1" x14ac:dyDescent="0.45">
      <c r="D142" s="446" t="s">
        <v>15</v>
      </c>
      <c r="E142" s="447"/>
      <c r="F142" s="461" t="s">
        <v>594</v>
      </c>
      <c r="G142" s="461"/>
      <c r="H142" s="164" t="s">
        <v>25</v>
      </c>
      <c r="I142" s="482">
        <f>I2</f>
        <v>0</v>
      </c>
      <c r="J142" s="483"/>
      <c r="K142" s="446" t="s">
        <v>24</v>
      </c>
      <c r="L142" s="447"/>
      <c r="M142" s="448"/>
      <c r="N142" s="449"/>
      <c r="O142" s="450"/>
      <c r="P142" s="464" t="s">
        <v>14</v>
      </c>
      <c r="Q142" s="465"/>
      <c r="R142" s="166"/>
      <c r="S142" s="167" t="s">
        <v>13</v>
      </c>
      <c r="T142" s="168">
        <v>5</v>
      </c>
      <c r="U142" s="169" t="s">
        <v>12</v>
      </c>
    </row>
    <row r="143" spans="1:21" ht="30" customHeight="1" x14ac:dyDescent="0.45">
      <c r="D143" s="446" t="s">
        <v>11</v>
      </c>
      <c r="E143" s="447"/>
      <c r="F143" s="457" t="str">
        <f>IF(I2="","",(VLOOKUP(I2,学校番号一覧!A:C,3,0)))</f>
        <v/>
      </c>
      <c r="G143" s="457"/>
      <c r="H143" s="164" t="s">
        <v>585</v>
      </c>
      <c r="I143" s="454" t="str">
        <f>IF(I2="","",(VLOOKUP(I2,学校番号一覧!A:C,2,0)))</f>
        <v/>
      </c>
      <c r="J143" s="455"/>
      <c r="K143" s="455"/>
      <c r="L143" s="455"/>
      <c r="M143" s="455"/>
      <c r="N143" s="455"/>
      <c r="O143" s="456"/>
      <c r="P143" s="458" t="s">
        <v>10</v>
      </c>
      <c r="Q143" s="458"/>
      <c r="R143" s="459"/>
      <c r="S143" s="459"/>
      <c r="T143" s="459"/>
      <c r="U143" s="459"/>
    </row>
    <row r="144" spans="1:21" ht="3.75" customHeight="1" x14ac:dyDescent="0.45">
      <c r="D144" s="172"/>
      <c r="E144" s="172"/>
      <c r="F144" s="172"/>
      <c r="G144" s="172"/>
      <c r="H144" s="173"/>
      <c r="I144" s="173"/>
      <c r="J144" s="173"/>
      <c r="K144" s="173"/>
      <c r="L144" s="173"/>
      <c r="M144" s="174"/>
      <c r="N144" s="175"/>
      <c r="O144" s="155"/>
      <c r="P144" s="155"/>
      <c r="Q144" s="176"/>
      <c r="R144" s="176"/>
      <c r="S144" s="176"/>
      <c r="T144" s="176"/>
      <c r="U144" s="176"/>
    </row>
    <row r="145" spans="1:21" ht="21.9" customHeight="1" x14ac:dyDescent="0.45">
      <c r="A145" s="177" t="s">
        <v>623</v>
      </c>
      <c r="B145" s="178" t="s">
        <v>623</v>
      </c>
      <c r="D145" s="179" t="s">
        <v>643</v>
      </c>
      <c r="E145" s="180" t="s">
        <v>644</v>
      </c>
      <c r="F145" s="446" t="s">
        <v>8</v>
      </c>
      <c r="G145" s="451"/>
      <c r="H145" s="447"/>
      <c r="I145" s="446" t="s">
        <v>7</v>
      </c>
      <c r="J145" s="451"/>
      <c r="K145" s="460"/>
      <c r="L145" s="179" t="s">
        <v>643</v>
      </c>
      <c r="M145" s="186" t="s">
        <v>644</v>
      </c>
      <c r="N145" s="451" t="s">
        <v>8</v>
      </c>
      <c r="O145" s="451"/>
      <c r="P145" s="451"/>
      <c r="Q145" s="451"/>
      <c r="R145" s="447"/>
      <c r="S145" s="446" t="s">
        <v>7</v>
      </c>
      <c r="T145" s="451"/>
      <c r="U145" s="447"/>
    </row>
    <row r="146" spans="1:21" ht="23.4" customHeight="1" x14ac:dyDescent="0.45">
      <c r="A146" s="177"/>
      <c r="B146" s="178"/>
      <c r="D146" s="164">
        <v>201</v>
      </c>
      <c r="E146" s="165">
        <f t="shared" ref="E146:E170" si="8">A146</f>
        <v>0</v>
      </c>
      <c r="F146" s="454" t="str">
        <f>IF(A146="","",(VLOOKUP(A146,生徒名簿表!F:G,2,0)))</f>
        <v/>
      </c>
      <c r="G146" s="455"/>
      <c r="H146" s="456"/>
      <c r="I146" s="182" t="s">
        <v>6</v>
      </c>
      <c r="J146" s="183" t="s">
        <v>5</v>
      </c>
      <c r="K146" s="184" t="str">
        <f>IF(A146="","",(VLOOKUP(A146,生徒名簿表!F:H,3,0)))</f>
        <v/>
      </c>
      <c r="L146" s="185">
        <v>226</v>
      </c>
      <c r="M146" s="164">
        <f>B146</f>
        <v>0</v>
      </c>
      <c r="N146" s="455" t="str">
        <f>IF(B146="","",(VLOOKUP(B146,生徒名簿表!F:G,2,0)))</f>
        <v/>
      </c>
      <c r="O146" s="455"/>
      <c r="P146" s="455"/>
      <c r="Q146" s="455"/>
      <c r="R146" s="456"/>
      <c r="S146" s="182" t="s">
        <v>6</v>
      </c>
      <c r="T146" s="183" t="s">
        <v>5</v>
      </c>
      <c r="U146" s="184" t="str">
        <f>IF(B146="","",(VLOOKUP(B146,生徒名簿表!F:H,3,0)))</f>
        <v/>
      </c>
    </row>
    <row r="147" spans="1:21" ht="23.4" customHeight="1" x14ac:dyDescent="0.45">
      <c r="A147" s="177"/>
      <c r="B147" s="178"/>
      <c r="D147" s="164">
        <v>202</v>
      </c>
      <c r="E147" s="165">
        <f t="shared" si="8"/>
        <v>0</v>
      </c>
      <c r="F147" s="454" t="str">
        <f>IF(A147="","",(VLOOKUP(A147,生徒名簿表!F:G,2,0)))</f>
        <v/>
      </c>
      <c r="G147" s="455"/>
      <c r="H147" s="456"/>
      <c r="I147" s="182" t="s">
        <v>6</v>
      </c>
      <c r="J147" s="183" t="s">
        <v>5</v>
      </c>
      <c r="K147" s="184" t="str">
        <f>IF(A147="","",(VLOOKUP(A147,生徒名簿表!F:H,3,0)))</f>
        <v/>
      </c>
      <c r="L147" s="185">
        <v>227</v>
      </c>
      <c r="M147" s="164">
        <f t="shared" ref="M147:M170" si="9">B147</f>
        <v>0</v>
      </c>
      <c r="N147" s="455" t="str">
        <f>IF(B147="","",(VLOOKUP(B147,生徒名簿表!F:G,2,0)))</f>
        <v/>
      </c>
      <c r="O147" s="455"/>
      <c r="P147" s="455"/>
      <c r="Q147" s="455"/>
      <c r="R147" s="456"/>
      <c r="S147" s="182" t="s">
        <v>6</v>
      </c>
      <c r="T147" s="183" t="s">
        <v>5</v>
      </c>
      <c r="U147" s="184" t="str">
        <f>IF(B147="","",(VLOOKUP(B147,生徒名簿表!F:H,3,0)))</f>
        <v/>
      </c>
    </row>
    <row r="148" spans="1:21" ht="23.4" customHeight="1" x14ac:dyDescent="0.45">
      <c r="A148" s="177"/>
      <c r="B148" s="178"/>
      <c r="D148" s="164">
        <v>203</v>
      </c>
      <c r="E148" s="165">
        <f t="shared" si="8"/>
        <v>0</v>
      </c>
      <c r="F148" s="454" t="str">
        <f>IF(A148="","",(VLOOKUP(A148,生徒名簿表!F:G,2,0)))</f>
        <v/>
      </c>
      <c r="G148" s="455"/>
      <c r="H148" s="456"/>
      <c r="I148" s="182" t="s">
        <v>6</v>
      </c>
      <c r="J148" s="183" t="s">
        <v>5</v>
      </c>
      <c r="K148" s="184" t="str">
        <f>IF(A148="","",(VLOOKUP(A148,生徒名簿表!F:H,3,0)))</f>
        <v/>
      </c>
      <c r="L148" s="185">
        <v>228</v>
      </c>
      <c r="M148" s="164">
        <f t="shared" si="9"/>
        <v>0</v>
      </c>
      <c r="N148" s="455" t="str">
        <f>IF(B148="","",(VLOOKUP(B148,生徒名簿表!F:G,2,0)))</f>
        <v/>
      </c>
      <c r="O148" s="455"/>
      <c r="P148" s="455"/>
      <c r="Q148" s="455"/>
      <c r="R148" s="456"/>
      <c r="S148" s="182" t="s">
        <v>6</v>
      </c>
      <c r="T148" s="183" t="s">
        <v>5</v>
      </c>
      <c r="U148" s="184" t="str">
        <f>IF(B148="","",(VLOOKUP(B148,生徒名簿表!F:H,3,0)))</f>
        <v/>
      </c>
    </row>
    <row r="149" spans="1:21" ht="23.4" customHeight="1" x14ac:dyDescent="0.45">
      <c r="A149" s="177"/>
      <c r="B149" s="178"/>
      <c r="D149" s="164">
        <v>204</v>
      </c>
      <c r="E149" s="165">
        <f t="shared" si="8"/>
        <v>0</v>
      </c>
      <c r="F149" s="454" t="str">
        <f>IF(A149="","",(VLOOKUP(A149,生徒名簿表!F:G,2,0)))</f>
        <v/>
      </c>
      <c r="G149" s="455"/>
      <c r="H149" s="456"/>
      <c r="I149" s="182" t="s">
        <v>6</v>
      </c>
      <c r="J149" s="183" t="s">
        <v>5</v>
      </c>
      <c r="K149" s="184" t="str">
        <f>IF(A149="","",(VLOOKUP(A149,生徒名簿表!F:H,3,0)))</f>
        <v/>
      </c>
      <c r="L149" s="185">
        <v>229</v>
      </c>
      <c r="M149" s="164">
        <f t="shared" si="9"/>
        <v>0</v>
      </c>
      <c r="N149" s="455" t="str">
        <f>IF(B149="","",(VLOOKUP(B149,生徒名簿表!F:G,2,0)))</f>
        <v/>
      </c>
      <c r="O149" s="455"/>
      <c r="P149" s="455"/>
      <c r="Q149" s="455"/>
      <c r="R149" s="456"/>
      <c r="S149" s="182" t="s">
        <v>6</v>
      </c>
      <c r="T149" s="183" t="s">
        <v>5</v>
      </c>
      <c r="U149" s="184" t="str">
        <f>IF(B149="","",(VLOOKUP(B149,生徒名簿表!F:H,3,0)))</f>
        <v/>
      </c>
    </row>
    <row r="150" spans="1:21" ht="23.4" customHeight="1" x14ac:dyDescent="0.45">
      <c r="A150" s="177"/>
      <c r="B150" s="178"/>
      <c r="D150" s="164">
        <v>205</v>
      </c>
      <c r="E150" s="165">
        <f t="shared" si="8"/>
        <v>0</v>
      </c>
      <c r="F150" s="454" t="str">
        <f>IF(A150="","",(VLOOKUP(A150,生徒名簿表!F:G,2,0)))</f>
        <v/>
      </c>
      <c r="G150" s="455"/>
      <c r="H150" s="456"/>
      <c r="I150" s="182" t="s">
        <v>6</v>
      </c>
      <c r="J150" s="183" t="s">
        <v>5</v>
      </c>
      <c r="K150" s="184" t="str">
        <f>IF(A150="","",(VLOOKUP(A150,生徒名簿表!F:H,3,0)))</f>
        <v/>
      </c>
      <c r="L150" s="185">
        <v>230</v>
      </c>
      <c r="M150" s="164">
        <f t="shared" si="9"/>
        <v>0</v>
      </c>
      <c r="N150" s="455" t="str">
        <f>IF(B150="","",(VLOOKUP(B150,生徒名簿表!F:G,2,0)))</f>
        <v/>
      </c>
      <c r="O150" s="455"/>
      <c r="P150" s="455"/>
      <c r="Q150" s="455"/>
      <c r="R150" s="456"/>
      <c r="S150" s="182" t="s">
        <v>6</v>
      </c>
      <c r="T150" s="183" t="s">
        <v>5</v>
      </c>
      <c r="U150" s="184" t="str">
        <f>IF(B150="","",(VLOOKUP(B150,生徒名簿表!F:H,3,0)))</f>
        <v/>
      </c>
    </row>
    <row r="151" spans="1:21" ht="23.4" customHeight="1" x14ac:dyDescent="0.45">
      <c r="A151" s="177"/>
      <c r="B151" s="178"/>
      <c r="D151" s="164">
        <v>206</v>
      </c>
      <c r="E151" s="165">
        <f t="shared" si="8"/>
        <v>0</v>
      </c>
      <c r="F151" s="454" t="str">
        <f>IF(A151="","",(VLOOKUP(A151,生徒名簿表!F:G,2,0)))</f>
        <v/>
      </c>
      <c r="G151" s="455"/>
      <c r="H151" s="456"/>
      <c r="I151" s="182" t="s">
        <v>6</v>
      </c>
      <c r="J151" s="183" t="s">
        <v>5</v>
      </c>
      <c r="K151" s="184" t="str">
        <f>IF(A151="","",(VLOOKUP(A151,生徒名簿表!F:H,3,0)))</f>
        <v/>
      </c>
      <c r="L151" s="185">
        <v>231</v>
      </c>
      <c r="M151" s="164">
        <f t="shared" si="9"/>
        <v>0</v>
      </c>
      <c r="N151" s="455" t="str">
        <f>IF(B151="","",(VLOOKUP(B151,生徒名簿表!F:G,2,0)))</f>
        <v/>
      </c>
      <c r="O151" s="455"/>
      <c r="P151" s="455"/>
      <c r="Q151" s="455"/>
      <c r="R151" s="456"/>
      <c r="S151" s="182" t="s">
        <v>6</v>
      </c>
      <c r="T151" s="183" t="s">
        <v>5</v>
      </c>
      <c r="U151" s="184" t="str">
        <f>IF(B151="","",(VLOOKUP(B151,生徒名簿表!F:H,3,0)))</f>
        <v/>
      </c>
    </row>
    <row r="152" spans="1:21" ht="23.4" customHeight="1" x14ac:dyDescent="0.45">
      <c r="A152" s="177"/>
      <c r="B152" s="178"/>
      <c r="D152" s="164">
        <v>207</v>
      </c>
      <c r="E152" s="165">
        <f t="shared" si="8"/>
        <v>0</v>
      </c>
      <c r="F152" s="454" t="str">
        <f>IF(A152="","",(VLOOKUP(A152,生徒名簿表!F:G,2,0)))</f>
        <v/>
      </c>
      <c r="G152" s="455"/>
      <c r="H152" s="456"/>
      <c r="I152" s="182" t="s">
        <v>6</v>
      </c>
      <c r="J152" s="183" t="s">
        <v>5</v>
      </c>
      <c r="K152" s="184" t="str">
        <f>IF(A152="","",(VLOOKUP(A152,生徒名簿表!F:H,3,0)))</f>
        <v/>
      </c>
      <c r="L152" s="185">
        <v>232</v>
      </c>
      <c r="M152" s="164">
        <f t="shared" si="9"/>
        <v>0</v>
      </c>
      <c r="N152" s="455" t="str">
        <f>IF(B152="","",(VLOOKUP(B152,生徒名簿表!F:G,2,0)))</f>
        <v/>
      </c>
      <c r="O152" s="455"/>
      <c r="P152" s="455"/>
      <c r="Q152" s="455"/>
      <c r="R152" s="456"/>
      <c r="S152" s="182" t="s">
        <v>6</v>
      </c>
      <c r="T152" s="183" t="s">
        <v>5</v>
      </c>
      <c r="U152" s="184" t="str">
        <f>IF(B152="","",(VLOOKUP(B152,生徒名簿表!F:H,3,0)))</f>
        <v/>
      </c>
    </row>
    <row r="153" spans="1:21" ht="23.4" customHeight="1" x14ac:dyDescent="0.45">
      <c r="A153" s="177"/>
      <c r="B153" s="178"/>
      <c r="D153" s="164">
        <v>208</v>
      </c>
      <c r="E153" s="165">
        <f t="shared" si="8"/>
        <v>0</v>
      </c>
      <c r="F153" s="454" t="str">
        <f>IF(A153="","",(VLOOKUP(A153,生徒名簿表!F:G,2,0)))</f>
        <v/>
      </c>
      <c r="G153" s="455"/>
      <c r="H153" s="456"/>
      <c r="I153" s="182" t="s">
        <v>6</v>
      </c>
      <c r="J153" s="183" t="s">
        <v>5</v>
      </c>
      <c r="K153" s="184" t="str">
        <f>IF(A153="","",(VLOOKUP(A153,生徒名簿表!F:H,3,0)))</f>
        <v/>
      </c>
      <c r="L153" s="185">
        <v>233</v>
      </c>
      <c r="M153" s="164">
        <f t="shared" si="9"/>
        <v>0</v>
      </c>
      <c r="N153" s="455" t="str">
        <f>IF(B153="","",(VLOOKUP(B153,生徒名簿表!F:G,2,0)))</f>
        <v/>
      </c>
      <c r="O153" s="455"/>
      <c r="P153" s="455"/>
      <c r="Q153" s="455"/>
      <c r="R153" s="456"/>
      <c r="S153" s="182" t="s">
        <v>6</v>
      </c>
      <c r="T153" s="183" t="s">
        <v>5</v>
      </c>
      <c r="U153" s="184" t="str">
        <f>IF(B153="","",(VLOOKUP(B153,生徒名簿表!F:H,3,0)))</f>
        <v/>
      </c>
    </row>
    <row r="154" spans="1:21" ht="23.4" customHeight="1" x14ac:dyDescent="0.45">
      <c r="A154" s="177"/>
      <c r="B154" s="178"/>
      <c r="D154" s="164">
        <v>209</v>
      </c>
      <c r="E154" s="165">
        <f t="shared" si="8"/>
        <v>0</v>
      </c>
      <c r="F154" s="454" t="str">
        <f>IF(A154="","",(VLOOKUP(A154,生徒名簿表!F:G,2,0)))</f>
        <v/>
      </c>
      <c r="G154" s="455"/>
      <c r="H154" s="456"/>
      <c r="I154" s="182" t="s">
        <v>6</v>
      </c>
      <c r="J154" s="183" t="s">
        <v>5</v>
      </c>
      <c r="K154" s="184" t="str">
        <f>IF(A154="","",(VLOOKUP(A154,生徒名簿表!F:H,3,0)))</f>
        <v/>
      </c>
      <c r="L154" s="185">
        <v>234</v>
      </c>
      <c r="M154" s="164">
        <f t="shared" si="9"/>
        <v>0</v>
      </c>
      <c r="N154" s="455" t="str">
        <f>IF(B154="","",(VLOOKUP(B154,生徒名簿表!F:G,2,0)))</f>
        <v/>
      </c>
      <c r="O154" s="455"/>
      <c r="P154" s="455"/>
      <c r="Q154" s="455"/>
      <c r="R154" s="456"/>
      <c r="S154" s="182" t="s">
        <v>6</v>
      </c>
      <c r="T154" s="183" t="s">
        <v>5</v>
      </c>
      <c r="U154" s="184" t="str">
        <f>IF(B154="","",(VLOOKUP(B154,生徒名簿表!F:H,3,0)))</f>
        <v/>
      </c>
    </row>
    <row r="155" spans="1:21" ht="23.4" customHeight="1" x14ac:dyDescent="0.45">
      <c r="A155" s="177"/>
      <c r="B155" s="178"/>
      <c r="D155" s="164">
        <v>210</v>
      </c>
      <c r="E155" s="165">
        <f t="shared" si="8"/>
        <v>0</v>
      </c>
      <c r="F155" s="454" t="str">
        <f>IF(A155="","",(VLOOKUP(A155,生徒名簿表!F:G,2,0)))</f>
        <v/>
      </c>
      <c r="G155" s="455"/>
      <c r="H155" s="456"/>
      <c r="I155" s="182" t="s">
        <v>6</v>
      </c>
      <c r="J155" s="183" t="s">
        <v>5</v>
      </c>
      <c r="K155" s="184" t="str">
        <f>IF(A155="","",(VLOOKUP(A155,生徒名簿表!F:H,3,0)))</f>
        <v/>
      </c>
      <c r="L155" s="185">
        <v>235</v>
      </c>
      <c r="M155" s="164">
        <f t="shared" si="9"/>
        <v>0</v>
      </c>
      <c r="N155" s="455" t="str">
        <f>IF(B155="","",(VLOOKUP(B155,生徒名簿表!F:G,2,0)))</f>
        <v/>
      </c>
      <c r="O155" s="455"/>
      <c r="P155" s="455"/>
      <c r="Q155" s="455"/>
      <c r="R155" s="456"/>
      <c r="S155" s="182" t="s">
        <v>6</v>
      </c>
      <c r="T155" s="183" t="s">
        <v>5</v>
      </c>
      <c r="U155" s="184" t="str">
        <f>IF(B155="","",(VLOOKUP(B155,生徒名簿表!F:H,3,0)))</f>
        <v/>
      </c>
    </row>
    <row r="156" spans="1:21" ht="23.4" customHeight="1" x14ac:dyDescent="0.45">
      <c r="A156" s="177"/>
      <c r="B156" s="178"/>
      <c r="D156" s="164">
        <v>211</v>
      </c>
      <c r="E156" s="165">
        <f t="shared" si="8"/>
        <v>0</v>
      </c>
      <c r="F156" s="454" t="str">
        <f>IF(A156="","",(VLOOKUP(A156,生徒名簿表!F:G,2,0)))</f>
        <v/>
      </c>
      <c r="G156" s="455"/>
      <c r="H156" s="456"/>
      <c r="I156" s="182" t="s">
        <v>6</v>
      </c>
      <c r="J156" s="183" t="s">
        <v>5</v>
      </c>
      <c r="K156" s="184" t="str">
        <f>IF(A156="","",(VLOOKUP(A156,生徒名簿表!F:H,3,0)))</f>
        <v/>
      </c>
      <c r="L156" s="185">
        <v>236</v>
      </c>
      <c r="M156" s="164">
        <f t="shared" si="9"/>
        <v>0</v>
      </c>
      <c r="N156" s="455" t="str">
        <f>IF(B156="","",(VLOOKUP(B156,生徒名簿表!F:G,2,0)))</f>
        <v/>
      </c>
      <c r="O156" s="455"/>
      <c r="P156" s="455"/>
      <c r="Q156" s="455"/>
      <c r="R156" s="456"/>
      <c r="S156" s="182" t="s">
        <v>6</v>
      </c>
      <c r="T156" s="183" t="s">
        <v>5</v>
      </c>
      <c r="U156" s="184" t="str">
        <f>IF(B156="","",(VLOOKUP(B156,生徒名簿表!F:H,3,0)))</f>
        <v/>
      </c>
    </row>
    <row r="157" spans="1:21" ht="23.4" customHeight="1" x14ac:dyDescent="0.45">
      <c r="A157" s="177"/>
      <c r="B157" s="178"/>
      <c r="D157" s="164">
        <v>212</v>
      </c>
      <c r="E157" s="165">
        <f t="shared" si="8"/>
        <v>0</v>
      </c>
      <c r="F157" s="454" t="str">
        <f>IF(A157="","",(VLOOKUP(A157,生徒名簿表!F:G,2,0)))</f>
        <v/>
      </c>
      <c r="G157" s="455"/>
      <c r="H157" s="456"/>
      <c r="I157" s="182" t="s">
        <v>6</v>
      </c>
      <c r="J157" s="183" t="s">
        <v>5</v>
      </c>
      <c r="K157" s="184" t="str">
        <f>IF(A157="","",(VLOOKUP(A157,生徒名簿表!F:H,3,0)))</f>
        <v/>
      </c>
      <c r="L157" s="185">
        <v>237</v>
      </c>
      <c r="M157" s="164">
        <f t="shared" si="9"/>
        <v>0</v>
      </c>
      <c r="N157" s="455" t="str">
        <f>IF(B157="","",(VLOOKUP(B157,生徒名簿表!F:G,2,0)))</f>
        <v/>
      </c>
      <c r="O157" s="455"/>
      <c r="P157" s="455"/>
      <c r="Q157" s="455"/>
      <c r="R157" s="456"/>
      <c r="S157" s="182" t="s">
        <v>6</v>
      </c>
      <c r="T157" s="183" t="s">
        <v>5</v>
      </c>
      <c r="U157" s="184" t="str">
        <f>IF(B157="","",(VLOOKUP(B157,生徒名簿表!F:H,3,0)))</f>
        <v/>
      </c>
    </row>
    <row r="158" spans="1:21" ht="23.4" customHeight="1" x14ac:dyDescent="0.45">
      <c r="A158" s="177"/>
      <c r="B158" s="178"/>
      <c r="D158" s="164">
        <v>213</v>
      </c>
      <c r="E158" s="165">
        <f t="shared" si="8"/>
        <v>0</v>
      </c>
      <c r="F158" s="454" t="str">
        <f>IF(A158="","",(VLOOKUP(A158,生徒名簿表!F:G,2,0)))</f>
        <v/>
      </c>
      <c r="G158" s="455"/>
      <c r="H158" s="456"/>
      <c r="I158" s="182" t="s">
        <v>6</v>
      </c>
      <c r="J158" s="183" t="s">
        <v>5</v>
      </c>
      <c r="K158" s="184" t="str">
        <f>IF(A158="","",(VLOOKUP(A158,生徒名簿表!F:H,3,0)))</f>
        <v/>
      </c>
      <c r="L158" s="185">
        <v>238</v>
      </c>
      <c r="M158" s="164">
        <f t="shared" si="9"/>
        <v>0</v>
      </c>
      <c r="N158" s="455" t="str">
        <f>IF(B158="","",(VLOOKUP(B158,生徒名簿表!F:G,2,0)))</f>
        <v/>
      </c>
      <c r="O158" s="455"/>
      <c r="P158" s="455"/>
      <c r="Q158" s="455"/>
      <c r="R158" s="456"/>
      <c r="S158" s="182" t="s">
        <v>6</v>
      </c>
      <c r="T158" s="183" t="s">
        <v>5</v>
      </c>
      <c r="U158" s="184" t="str">
        <f>IF(B158="","",(VLOOKUP(B158,生徒名簿表!F:H,3,0)))</f>
        <v/>
      </c>
    </row>
    <row r="159" spans="1:21" ht="23.4" customHeight="1" x14ac:dyDescent="0.45">
      <c r="A159" s="177"/>
      <c r="B159" s="178"/>
      <c r="D159" s="164">
        <v>214</v>
      </c>
      <c r="E159" s="165">
        <f t="shared" si="8"/>
        <v>0</v>
      </c>
      <c r="F159" s="454" t="str">
        <f>IF(A159="","",(VLOOKUP(A159,生徒名簿表!F:G,2,0)))</f>
        <v/>
      </c>
      <c r="G159" s="455"/>
      <c r="H159" s="456"/>
      <c r="I159" s="182" t="s">
        <v>6</v>
      </c>
      <c r="J159" s="183" t="s">
        <v>5</v>
      </c>
      <c r="K159" s="184" t="str">
        <f>IF(A159="","",(VLOOKUP(A159,生徒名簿表!F:H,3,0)))</f>
        <v/>
      </c>
      <c r="L159" s="185">
        <v>239</v>
      </c>
      <c r="M159" s="164">
        <f t="shared" si="9"/>
        <v>0</v>
      </c>
      <c r="N159" s="455" t="str">
        <f>IF(B159="","",(VLOOKUP(B159,生徒名簿表!F:G,2,0)))</f>
        <v/>
      </c>
      <c r="O159" s="455"/>
      <c r="P159" s="455"/>
      <c r="Q159" s="455"/>
      <c r="R159" s="456"/>
      <c r="S159" s="182" t="s">
        <v>6</v>
      </c>
      <c r="T159" s="183" t="s">
        <v>5</v>
      </c>
      <c r="U159" s="184" t="str">
        <f>IF(B159="","",(VLOOKUP(B159,生徒名簿表!F:H,3,0)))</f>
        <v/>
      </c>
    </row>
    <row r="160" spans="1:21" ht="23.4" customHeight="1" x14ac:dyDescent="0.45">
      <c r="A160" s="177"/>
      <c r="B160" s="178"/>
      <c r="D160" s="164">
        <v>215</v>
      </c>
      <c r="E160" s="165">
        <f t="shared" si="8"/>
        <v>0</v>
      </c>
      <c r="F160" s="454" t="str">
        <f>IF(A160="","",(VLOOKUP(A160,生徒名簿表!F:G,2,0)))</f>
        <v/>
      </c>
      <c r="G160" s="455"/>
      <c r="H160" s="456"/>
      <c r="I160" s="182" t="s">
        <v>6</v>
      </c>
      <c r="J160" s="183" t="s">
        <v>5</v>
      </c>
      <c r="K160" s="184" t="str">
        <f>IF(A160="","",(VLOOKUP(A160,生徒名簿表!F:H,3,0)))</f>
        <v/>
      </c>
      <c r="L160" s="185">
        <v>240</v>
      </c>
      <c r="M160" s="164">
        <f t="shared" si="9"/>
        <v>0</v>
      </c>
      <c r="N160" s="455" t="str">
        <f>IF(B160="","",(VLOOKUP(B160,生徒名簿表!F:G,2,0)))</f>
        <v/>
      </c>
      <c r="O160" s="455"/>
      <c r="P160" s="455"/>
      <c r="Q160" s="455"/>
      <c r="R160" s="456"/>
      <c r="S160" s="182" t="s">
        <v>6</v>
      </c>
      <c r="T160" s="183" t="s">
        <v>5</v>
      </c>
      <c r="U160" s="184" t="str">
        <f>IF(B160="","",(VLOOKUP(B160,生徒名簿表!F:H,3,0)))</f>
        <v/>
      </c>
    </row>
    <row r="161" spans="1:21" ht="23.4" customHeight="1" x14ac:dyDescent="0.45">
      <c r="A161" s="177"/>
      <c r="B161" s="178"/>
      <c r="D161" s="164">
        <v>216</v>
      </c>
      <c r="E161" s="165">
        <f t="shared" si="8"/>
        <v>0</v>
      </c>
      <c r="F161" s="454" t="str">
        <f>IF(A161="","",(VLOOKUP(A161,生徒名簿表!F:G,2,0)))</f>
        <v/>
      </c>
      <c r="G161" s="455"/>
      <c r="H161" s="456"/>
      <c r="I161" s="182" t="s">
        <v>6</v>
      </c>
      <c r="J161" s="183" t="s">
        <v>5</v>
      </c>
      <c r="K161" s="184" t="str">
        <f>IF(A161="","",(VLOOKUP(A161,生徒名簿表!F:H,3,0)))</f>
        <v/>
      </c>
      <c r="L161" s="185">
        <v>241</v>
      </c>
      <c r="M161" s="164">
        <f t="shared" si="9"/>
        <v>0</v>
      </c>
      <c r="N161" s="455" t="str">
        <f>IF(B161="","",(VLOOKUP(B161,生徒名簿表!F:G,2,0)))</f>
        <v/>
      </c>
      <c r="O161" s="455"/>
      <c r="P161" s="455"/>
      <c r="Q161" s="455"/>
      <c r="R161" s="456"/>
      <c r="S161" s="182" t="s">
        <v>6</v>
      </c>
      <c r="T161" s="183" t="s">
        <v>5</v>
      </c>
      <c r="U161" s="184" t="str">
        <f>IF(B161="","",(VLOOKUP(B161,生徒名簿表!F:H,3,0)))</f>
        <v/>
      </c>
    </row>
    <row r="162" spans="1:21" ht="23.4" customHeight="1" x14ac:dyDescent="0.45">
      <c r="A162" s="177"/>
      <c r="B162" s="178"/>
      <c r="D162" s="164">
        <v>217</v>
      </c>
      <c r="E162" s="165">
        <f t="shared" si="8"/>
        <v>0</v>
      </c>
      <c r="F162" s="454" t="str">
        <f>IF(A162="","",(VLOOKUP(A162,生徒名簿表!F:G,2,0)))</f>
        <v/>
      </c>
      <c r="G162" s="455"/>
      <c r="H162" s="456"/>
      <c r="I162" s="182" t="s">
        <v>6</v>
      </c>
      <c r="J162" s="183" t="s">
        <v>5</v>
      </c>
      <c r="K162" s="184" t="str">
        <f>IF(A162="","",(VLOOKUP(A162,生徒名簿表!F:H,3,0)))</f>
        <v/>
      </c>
      <c r="L162" s="185">
        <v>242</v>
      </c>
      <c r="M162" s="164">
        <f t="shared" si="9"/>
        <v>0</v>
      </c>
      <c r="N162" s="455" t="str">
        <f>IF(B162="","",(VLOOKUP(B162,生徒名簿表!F:G,2,0)))</f>
        <v/>
      </c>
      <c r="O162" s="455"/>
      <c r="P162" s="455"/>
      <c r="Q162" s="455"/>
      <c r="R162" s="456"/>
      <c r="S162" s="182" t="s">
        <v>6</v>
      </c>
      <c r="T162" s="183" t="s">
        <v>5</v>
      </c>
      <c r="U162" s="184" t="str">
        <f>IF(B162="","",(VLOOKUP(B162,生徒名簿表!F:H,3,0)))</f>
        <v/>
      </c>
    </row>
    <row r="163" spans="1:21" ht="23.4" customHeight="1" x14ac:dyDescent="0.45">
      <c r="A163" s="177"/>
      <c r="B163" s="178"/>
      <c r="D163" s="164">
        <v>218</v>
      </c>
      <c r="E163" s="165">
        <f t="shared" si="8"/>
        <v>0</v>
      </c>
      <c r="F163" s="454" t="str">
        <f>IF(A163="","",(VLOOKUP(A163,生徒名簿表!F:G,2,0)))</f>
        <v/>
      </c>
      <c r="G163" s="455"/>
      <c r="H163" s="456"/>
      <c r="I163" s="182" t="s">
        <v>6</v>
      </c>
      <c r="J163" s="183" t="s">
        <v>5</v>
      </c>
      <c r="K163" s="184" t="str">
        <f>IF(A163="","",(VLOOKUP(A163,生徒名簿表!F:H,3,0)))</f>
        <v/>
      </c>
      <c r="L163" s="185">
        <v>243</v>
      </c>
      <c r="M163" s="164">
        <f t="shared" si="9"/>
        <v>0</v>
      </c>
      <c r="N163" s="455" t="str">
        <f>IF(B163="","",(VLOOKUP(B163,生徒名簿表!F:G,2,0)))</f>
        <v/>
      </c>
      <c r="O163" s="455"/>
      <c r="P163" s="455"/>
      <c r="Q163" s="455"/>
      <c r="R163" s="456"/>
      <c r="S163" s="182" t="s">
        <v>6</v>
      </c>
      <c r="T163" s="183" t="s">
        <v>5</v>
      </c>
      <c r="U163" s="184" t="str">
        <f>IF(B163="","",(VLOOKUP(B163,生徒名簿表!F:H,3,0)))</f>
        <v/>
      </c>
    </row>
    <row r="164" spans="1:21" ht="23.4" customHeight="1" x14ac:dyDescent="0.45">
      <c r="A164" s="177"/>
      <c r="B164" s="178"/>
      <c r="D164" s="164">
        <v>219</v>
      </c>
      <c r="E164" s="165">
        <f t="shared" si="8"/>
        <v>0</v>
      </c>
      <c r="F164" s="454" t="str">
        <f>IF(A164="","",(VLOOKUP(A164,生徒名簿表!F:G,2,0)))</f>
        <v/>
      </c>
      <c r="G164" s="455"/>
      <c r="H164" s="456"/>
      <c r="I164" s="182" t="s">
        <v>6</v>
      </c>
      <c r="J164" s="183" t="s">
        <v>5</v>
      </c>
      <c r="K164" s="184" t="str">
        <f>IF(A164="","",(VLOOKUP(A164,生徒名簿表!F:H,3,0)))</f>
        <v/>
      </c>
      <c r="L164" s="185">
        <v>244</v>
      </c>
      <c r="M164" s="164">
        <f t="shared" si="9"/>
        <v>0</v>
      </c>
      <c r="N164" s="455" t="str">
        <f>IF(B164="","",(VLOOKUP(B164,生徒名簿表!F:G,2,0)))</f>
        <v/>
      </c>
      <c r="O164" s="455"/>
      <c r="P164" s="455"/>
      <c r="Q164" s="455"/>
      <c r="R164" s="456"/>
      <c r="S164" s="182" t="s">
        <v>6</v>
      </c>
      <c r="T164" s="183" t="s">
        <v>5</v>
      </c>
      <c r="U164" s="184" t="str">
        <f>IF(B164="","",(VLOOKUP(B164,生徒名簿表!F:H,3,0)))</f>
        <v/>
      </c>
    </row>
    <row r="165" spans="1:21" ht="23.4" customHeight="1" x14ac:dyDescent="0.45">
      <c r="A165" s="177"/>
      <c r="B165" s="178"/>
      <c r="D165" s="164">
        <v>220</v>
      </c>
      <c r="E165" s="165">
        <f t="shared" si="8"/>
        <v>0</v>
      </c>
      <c r="F165" s="454" t="str">
        <f>IF(A165="","",(VLOOKUP(A165,生徒名簿表!F:G,2,0)))</f>
        <v/>
      </c>
      <c r="G165" s="455"/>
      <c r="H165" s="456"/>
      <c r="I165" s="182" t="s">
        <v>6</v>
      </c>
      <c r="J165" s="183" t="s">
        <v>5</v>
      </c>
      <c r="K165" s="184" t="str">
        <f>IF(A165="","",(VLOOKUP(A165,生徒名簿表!F:H,3,0)))</f>
        <v/>
      </c>
      <c r="L165" s="185">
        <v>245</v>
      </c>
      <c r="M165" s="164">
        <f t="shared" si="9"/>
        <v>0</v>
      </c>
      <c r="N165" s="455" t="str">
        <f>IF(B165="","",(VLOOKUP(B165,生徒名簿表!F:G,2,0)))</f>
        <v/>
      </c>
      <c r="O165" s="455"/>
      <c r="P165" s="455"/>
      <c r="Q165" s="455"/>
      <c r="R165" s="456"/>
      <c r="S165" s="182" t="s">
        <v>6</v>
      </c>
      <c r="T165" s="183" t="s">
        <v>5</v>
      </c>
      <c r="U165" s="184" t="str">
        <f>IF(B165="","",(VLOOKUP(B165,生徒名簿表!F:H,3,0)))</f>
        <v/>
      </c>
    </row>
    <row r="166" spans="1:21" ht="23.4" customHeight="1" x14ac:dyDescent="0.45">
      <c r="A166" s="177"/>
      <c r="B166" s="178"/>
      <c r="D166" s="164">
        <v>221</v>
      </c>
      <c r="E166" s="165">
        <f t="shared" si="8"/>
        <v>0</v>
      </c>
      <c r="F166" s="454" t="str">
        <f>IF(A166="","",(VLOOKUP(A166,生徒名簿表!F:G,2,0)))</f>
        <v/>
      </c>
      <c r="G166" s="455"/>
      <c r="H166" s="456"/>
      <c r="I166" s="182" t="s">
        <v>6</v>
      </c>
      <c r="J166" s="183" t="s">
        <v>5</v>
      </c>
      <c r="K166" s="184" t="str">
        <f>IF(A166="","",(VLOOKUP(A166,生徒名簿表!F:H,3,0)))</f>
        <v/>
      </c>
      <c r="L166" s="185">
        <v>246</v>
      </c>
      <c r="M166" s="164">
        <f t="shared" si="9"/>
        <v>0</v>
      </c>
      <c r="N166" s="455" t="str">
        <f>IF(B166="","",(VLOOKUP(B166,生徒名簿表!F:G,2,0)))</f>
        <v/>
      </c>
      <c r="O166" s="455"/>
      <c r="P166" s="455"/>
      <c r="Q166" s="455"/>
      <c r="R166" s="456"/>
      <c r="S166" s="182" t="s">
        <v>6</v>
      </c>
      <c r="T166" s="183" t="s">
        <v>5</v>
      </c>
      <c r="U166" s="184" t="str">
        <f>IF(B166="","",(VLOOKUP(B166,生徒名簿表!F:H,3,0)))</f>
        <v/>
      </c>
    </row>
    <row r="167" spans="1:21" ht="23.4" customHeight="1" x14ac:dyDescent="0.45">
      <c r="A167" s="177"/>
      <c r="B167" s="178"/>
      <c r="D167" s="164">
        <v>222</v>
      </c>
      <c r="E167" s="165">
        <f t="shared" si="8"/>
        <v>0</v>
      </c>
      <c r="F167" s="454" t="str">
        <f>IF(A167="","",(VLOOKUP(A167,生徒名簿表!F:G,2,0)))</f>
        <v/>
      </c>
      <c r="G167" s="455"/>
      <c r="H167" s="456"/>
      <c r="I167" s="182" t="s">
        <v>6</v>
      </c>
      <c r="J167" s="183" t="s">
        <v>5</v>
      </c>
      <c r="K167" s="184" t="str">
        <f>IF(A167="","",(VLOOKUP(A167,生徒名簿表!F:H,3,0)))</f>
        <v/>
      </c>
      <c r="L167" s="185">
        <v>247</v>
      </c>
      <c r="M167" s="164">
        <f t="shared" si="9"/>
        <v>0</v>
      </c>
      <c r="N167" s="455" t="str">
        <f>IF(B167="","",(VLOOKUP(B167,生徒名簿表!F:G,2,0)))</f>
        <v/>
      </c>
      <c r="O167" s="455"/>
      <c r="P167" s="455"/>
      <c r="Q167" s="455"/>
      <c r="R167" s="456"/>
      <c r="S167" s="182" t="s">
        <v>6</v>
      </c>
      <c r="T167" s="183" t="s">
        <v>5</v>
      </c>
      <c r="U167" s="184" t="str">
        <f>IF(B167="","",(VLOOKUP(B167,生徒名簿表!F:H,3,0)))</f>
        <v/>
      </c>
    </row>
    <row r="168" spans="1:21" ht="23.4" customHeight="1" x14ac:dyDescent="0.45">
      <c r="A168" s="177"/>
      <c r="B168" s="178"/>
      <c r="D168" s="164">
        <v>223</v>
      </c>
      <c r="E168" s="165">
        <f t="shared" si="8"/>
        <v>0</v>
      </c>
      <c r="F168" s="454" t="str">
        <f>IF(A168="","",(VLOOKUP(A168,生徒名簿表!F:G,2,0)))</f>
        <v/>
      </c>
      <c r="G168" s="455"/>
      <c r="H168" s="456"/>
      <c r="I168" s="182" t="s">
        <v>6</v>
      </c>
      <c r="J168" s="183" t="s">
        <v>5</v>
      </c>
      <c r="K168" s="184" t="str">
        <f>IF(A168="","",(VLOOKUP(A168,生徒名簿表!F:H,3,0)))</f>
        <v/>
      </c>
      <c r="L168" s="185">
        <v>248</v>
      </c>
      <c r="M168" s="164">
        <f t="shared" si="9"/>
        <v>0</v>
      </c>
      <c r="N168" s="455" t="str">
        <f>IF(B168="","",(VLOOKUP(B168,生徒名簿表!F:G,2,0)))</f>
        <v/>
      </c>
      <c r="O168" s="455"/>
      <c r="P168" s="455"/>
      <c r="Q168" s="455"/>
      <c r="R168" s="456"/>
      <c r="S168" s="182" t="s">
        <v>6</v>
      </c>
      <c r="T168" s="183" t="s">
        <v>5</v>
      </c>
      <c r="U168" s="184" t="str">
        <f>IF(B168="","",(VLOOKUP(B168,生徒名簿表!F:H,3,0)))</f>
        <v/>
      </c>
    </row>
    <row r="169" spans="1:21" ht="23.4" customHeight="1" x14ac:dyDescent="0.45">
      <c r="A169" s="177"/>
      <c r="B169" s="178"/>
      <c r="D169" s="164">
        <v>224</v>
      </c>
      <c r="E169" s="165">
        <f t="shared" si="8"/>
        <v>0</v>
      </c>
      <c r="F169" s="454" t="str">
        <f>IF(A169="","",(VLOOKUP(A169,生徒名簿表!F:G,2,0)))</f>
        <v/>
      </c>
      <c r="G169" s="455"/>
      <c r="H169" s="456"/>
      <c r="I169" s="182" t="s">
        <v>6</v>
      </c>
      <c r="J169" s="183" t="s">
        <v>5</v>
      </c>
      <c r="K169" s="184" t="str">
        <f>IF(A169="","",(VLOOKUP(A169,生徒名簿表!F:H,3,0)))</f>
        <v/>
      </c>
      <c r="L169" s="185">
        <v>249</v>
      </c>
      <c r="M169" s="164">
        <f t="shared" si="9"/>
        <v>0</v>
      </c>
      <c r="N169" s="455" t="str">
        <f>IF(B169="","",(VLOOKUP(B169,生徒名簿表!F:G,2,0)))</f>
        <v/>
      </c>
      <c r="O169" s="455"/>
      <c r="P169" s="455"/>
      <c r="Q169" s="455"/>
      <c r="R169" s="456"/>
      <c r="S169" s="182" t="s">
        <v>6</v>
      </c>
      <c r="T169" s="183" t="s">
        <v>5</v>
      </c>
      <c r="U169" s="184" t="str">
        <f>IF(B169="","",(VLOOKUP(B169,生徒名簿表!F:H,3,0)))</f>
        <v/>
      </c>
    </row>
    <row r="170" spans="1:21" ht="23.4" customHeight="1" x14ac:dyDescent="0.45">
      <c r="A170" s="177"/>
      <c r="B170" s="178"/>
      <c r="D170" s="164">
        <v>225</v>
      </c>
      <c r="E170" s="165">
        <f t="shared" si="8"/>
        <v>0</v>
      </c>
      <c r="F170" s="454" t="str">
        <f>IF(A170="","",(VLOOKUP(A170,生徒名簿表!F:G,2,0)))</f>
        <v/>
      </c>
      <c r="G170" s="455"/>
      <c r="H170" s="456"/>
      <c r="I170" s="182" t="s">
        <v>6</v>
      </c>
      <c r="J170" s="183" t="s">
        <v>5</v>
      </c>
      <c r="K170" s="184" t="str">
        <f>IF(A170="","",(VLOOKUP(A170,生徒名簿表!F:H,3,0)))</f>
        <v/>
      </c>
      <c r="L170" s="185">
        <v>250</v>
      </c>
      <c r="M170" s="164">
        <f t="shared" si="9"/>
        <v>0</v>
      </c>
      <c r="N170" s="455" t="str">
        <f>IF(B170="","",(VLOOKUP(B170,生徒名簿表!F:G,2,0)))</f>
        <v/>
      </c>
      <c r="O170" s="455"/>
      <c r="P170" s="455"/>
      <c r="Q170" s="455"/>
      <c r="R170" s="456"/>
      <c r="S170" s="182" t="s">
        <v>6</v>
      </c>
      <c r="T170" s="183" t="s">
        <v>5</v>
      </c>
      <c r="U170" s="184" t="str">
        <f>IF(B170="","",(VLOOKUP(B170,生徒名簿表!F:H,3,0)))</f>
        <v/>
      </c>
    </row>
    <row r="171" spans="1:21" ht="4.5" customHeight="1" x14ac:dyDescent="0.45"/>
    <row r="172" spans="1:21" ht="27" customHeight="1" x14ac:dyDescent="0.45">
      <c r="D172" s="446" t="s">
        <v>3</v>
      </c>
      <c r="E172" s="451"/>
      <c r="F172" s="451"/>
      <c r="G172" s="451"/>
      <c r="H172" s="447"/>
      <c r="I172" s="446" t="s">
        <v>733</v>
      </c>
      <c r="J172" s="451"/>
      <c r="K172" s="451"/>
      <c r="L172" s="447"/>
      <c r="M172" s="446" t="s">
        <v>732</v>
      </c>
      <c r="N172" s="451"/>
      <c r="O172" s="451"/>
      <c r="P172" s="451"/>
      <c r="Q172" s="447"/>
      <c r="R172" s="432" t="s">
        <v>731</v>
      </c>
      <c r="S172" s="432"/>
      <c r="T172" s="432"/>
      <c r="U172" s="432"/>
    </row>
    <row r="173" spans="1:21" ht="3.75" customHeight="1" thickBot="1" x14ac:dyDescent="0.5">
      <c r="K173" s="466"/>
      <c r="L173" s="466"/>
      <c r="M173" s="155"/>
    </row>
    <row r="174" spans="1:21" ht="15" customHeight="1" x14ac:dyDescent="0.45">
      <c r="D174" s="467" t="s">
        <v>668</v>
      </c>
      <c r="E174" s="467"/>
      <c r="F174" s="468"/>
      <c r="G174" s="468"/>
      <c r="H174" s="468"/>
      <c r="I174" s="468"/>
      <c r="J174" s="468"/>
      <c r="K174" s="469"/>
      <c r="L174" s="470" t="s">
        <v>0</v>
      </c>
      <c r="M174" s="471"/>
      <c r="N174" s="472"/>
      <c r="O174" s="476">
        <f>O34</f>
        <v>0</v>
      </c>
      <c r="P174" s="477"/>
      <c r="Q174" s="477"/>
      <c r="R174" s="477"/>
      <c r="S174" s="477"/>
      <c r="T174" s="477"/>
      <c r="U174" s="478"/>
    </row>
    <row r="175" spans="1:21" ht="15" customHeight="1" thickBot="1" x14ac:dyDescent="0.5">
      <c r="D175" s="468"/>
      <c r="E175" s="468"/>
      <c r="F175" s="468"/>
      <c r="G175" s="468"/>
      <c r="H175" s="468"/>
      <c r="I175" s="468"/>
      <c r="J175" s="468"/>
      <c r="K175" s="469"/>
      <c r="L175" s="473"/>
      <c r="M175" s="474"/>
      <c r="N175" s="475"/>
      <c r="O175" s="479"/>
      <c r="P175" s="480"/>
      <c r="Q175" s="480"/>
      <c r="R175" s="480"/>
      <c r="S175" s="480"/>
      <c r="T175" s="480"/>
      <c r="U175" s="481"/>
    </row>
    <row r="176" spans="1:21" ht="27.75" customHeight="1" x14ac:dyDescent="0.45">
      <c r="D176" s="453" t="s">
        <v>666</v>
      </c>
      <c r="E176" s="453"/>
      <c r="F176" s="453"/>
      <c r="G176" s="453"/>
      <c r="H176" s="453"/>
      <c r="I176" s="453"/>
      <c r="J176" s="453"/>
      <c r="K176" s="453"/>
      <c r="L176" s="453"/>
      <c r="M176" s="453"/>
      <c r="N176" s="453"/>
      <c r="O176" s="453"/>
      <c r="P176" s="432" t="s">
        <v>667</v>
      </c>
      <c r="Q176" s="432"/>
      <c r="R176" s="433" t="e">
        <f>VLOOKUP(I177,学校番号一覧!A:E,5,0)</f>
        <v>#N/A</v>
      </c>
      <c r="S176" s="433"/>
      <c r="T176" s="433"/>
      <c r="U176" s="433"/>
    </row>
    <row r="177" spans="1:21" ht="30" customHeight="1" x14ac:dyDescent="0.45">
      <c r="D177" s="446" t="s">
        <v>15</v>
      </c>
      <c r="E177" s="447"/>
      <c r="F177" s="461" t="s">
        <v>594</v>
      </c>
      <c r="G177" s="461"/>
      <c r="H177" s="164" t="s">
        <v>25</v>
      </c>
      <c r="I177" s="482">
        <f>I2</f>
        <v>0</v>
      </c>
      <c r="J177" s="483"/>
      <c r="K177" s="446" t="s">
        <v>24</v>
      </c>
      <c r="L177" s="447"/>
      <c r="M177" s="448"/>
      <c r="N177" s="449"/>
      <c r="O177" s="450"/>
      <c r="P177" s="464" t="s">
        <v>14</v>
      </c>
      <c r="Q177" s="465"/>
      <c r="R177" s="166"/>
      <c r="S177" s="167" t="s">
        <v>13</v>
      </c>
      <c r="T177" s="168">
        <v>6</v>
      </c>
      <c r="U177" s="169" t="s">
        <v>12</v>
      </c>
    </row>
    <row r="178" spans="1:21" ht="30" customHeight="1" x14ac:dyDescent="0.45">
      <c r="D178" s="446" t="s">
        <v>11</v>
      </c>
      <c r="E178" s="447"/>
      <c r="F178" s="457" t="str">
        <f>IF(I2="","",(VLOOKUP(I2,学校番号一覧!A:C,3,0)))</f>
        <v/>
      </c>
      <c r="G178" s="457"/>
      <c r="H178" s="164" t="s">
        <v>585</v>
      </c>
      <c r="I178" s="454" t="str">
        <f>IF(I2="","",(VLOOKUP(I2,学校番号一覧!A:C,2,0)))</f>
        <v/>
      </c>
      <c r="J178" s="455"/>
      <c r="K178" s="455"/>
      <c r="L178" s="455"/>
      <c r="M178" s="455"/>
      <c r="N178" s="455"/>
      <c r="O178" s="456"/>
      <c r="P178" s="458" t="s">
        <v>10</v>
      </c>
      <c r="Q178" s="458"/>
      <c r="R178" s="459"/>
      <c r="S178" s="459"/>
      <c r="T178" s="459"/>
      <c r="U178" s="459"/>
    </row>
    <row r="179" spans="1:21" ht="3.75" customHeight="1" x14ac:dyDescent="0.45">
      <c r="D179" s="172"/>
      <c r="E179" s="172"/>
      <c r="F179" s="172"/>
      <c r="G179" s="172"/>
      <c r="H179" s="173"/>
      <c r="I179" s="173"/>
      <c r="J179" s="173"/>
      <c r="K179" s="173"/>
      <c r="L179" s="173"/>
      <c r="M179" s="174"/>
      <c r="N179" s="175"/>
      <c r="O179" s="155"/>
      <c r="P179" s="155"/>
      <c r="Q179" s="176"/>
      <c r="R179" s="176"/>
      <c r="S179" s="176"/>
      <c r="T179" s="176"/>
      <c r="U179" s="176"/>
    </row>
    <row r="180" spans="1:21" ht="21.9" customHeight="1" x14ac:dyDescent="0.45">
      <c r="A180" s="177" t="s">
        <v>623</v>
      </c>
      <c r="B180" s="178" t="s">
        <v>623</v>
      </c>
      <c r="D180" s="179" t="s">
        <v>643</v>
      </c>
      <c r="E180" s="180" t="s">
        <v>644</v>
      </c>
      <c r="F180" s="446" t="s">
        <v>8</v>
      </c>
      <c r="G180" s="451"/>
      <c r="H180" s="447"/>
      <c r="I180" s="446" t="s">
        <v>7</v>
      </c>
      <c r="J180" s="451"/>
      <c r="K180" s="460"/>
      <c r="L180" s="179" t="s">
        <v>643</v>
      </c>
      <c r="M180" s="186" t="s">
        <v>644</v>
      </c>
      <c r="N180" s="451" t="s">
        <v>8</v>
      </c>
      <c r="O180" s="451"/>
      <c r="P180" s="451"/>
      <c r="Q180" s="451"/>
      <c r="R180" s="447"/>
      <c r="S180" s="446" t="s">
        <v>7</v>
      </c>
      <c r="T180" s="451"/>
      <c r="U180" s="447"/>
    </row>
    <row r="181" spans="1:21" ht="23.4" customHeight="1" x14ac:dyDescent="0.45">
      <c r="A181" s="177"/>
      <c r="B181" s="178"/>
      <c r="D181" s="164">
        <v>251</v>
      </c>
      <c r="E181" s="165">
        <f t="shared" ref="E181:E205" si="10">A181</f>
        <v>0</v>
      </c>
      <c r="F181" s="454" t="str">
        <f>IF(A181="","",(VLOOKUP(A181,生徒名簿表!F:G,2,0)))</f>
        <v/>
      </c>
      <c r="G181" s="455"/>
      <c r="H181" s="456"/>
      <c r="I181" s="182" t="s">
        <v>6</v>
      </c>
      <c r="J181" s="183" t="s">
        <v>5</v>
      </c>
      <c r="K181" s="184" t="str">
        <f>IF(A181="","",(VLOOKUP(A181,生徒名簿表!F:H,3,0)))</f>
        <v/>
      </c>
      <c r="L181" s="185">
        <v>276</v>
      </c>
      <c r="M181" s="164">
        <f>B181</f>
        <v>0</v>
      </c>
      <c r="N181" s="455" t="str">
        <f>IF(B181="","",(VLOOKUP(B181,生徒名簿表!F:G,2,0)))</f>
        <v/>
      </c>
      <c r="O181" s="455"/>
      <c r="P181" s="455"/>
      <c r="Q181" s="455"/>
      <c r="R181" s="456"/>
      <c r="S181" s="182" t="s">
        <v>6</v>
      </c>
      <c r="T181" s="183" t="s">
        <v>5</v>
      </c>
      <c r="U181" s="184" t="str">
        <f>IF(B181="","",(VLOOKUP(B181,生徒名簿表!F:H,3,0)))</f>
        <v/>
      </c>
    </row>
    <row r="182" spans="1:21" ht="23.4" customHeight="1" x14ac:dyDescent="0.45">
      <c r="A182" s="177"/>
      <c r="B182" s="178"/>
      <c r="D182" s="164">
        <v>252</v>
      </c>
      <c r="E182" s="165">
        <f t="shared" si="10"/>
        <v>0</v>
      </c>
      <c r="F182" s="454" t="str">
        <f>IF(A182="","",(VLOOKUP(A182,生徒名簿表!F:G,2,0)))</f>
        <v/>
      </c>
      <c r="G182" s="455"/>
      <c r="H182" s="456"/>
      <c r="I182" s="182" t="s">
        <v>6</v>
      </c>
      <c r="J182" s="183" t="s">
        <v>5</v>
      </c>
      <c r="K182" s="184" t="str">
        <f>IF(A182="","",(VLOOKUP(A182,生徒名簿表!F:H,3,0)))</f>
        <v/>
      </c>
      <c r="L182" s="185">
        <v>277</v>
      </c>
      <c r="M182" s="164">
        <f t="shared" ref="M182:M205" si="11">B182</f>
        <v>0</v>
      </c>
      <c r="N182" s="455" t="str">
        <f>IF(B182="","",(VLOOKUP(B182,生徒名簿表!F:G,2,0)))</f>
        <v/>
      </c>
      <c r="O182" s="455"/>
      <c r="P182" s="455"/>
      <c r="Q182" s="455"/>
      <c r="R182" s="456"/>
      <c r="S182" s="182" t="s">
        <v>6</v>
      </c>
      <c r="T182" s="183" t="s">
        <v>5</v>
      </c>
      <c r="U182" s="184" t="str">
        <f>IF(B182="","",(VLOOKUP(B182,生徒名簿表!F:H,3,0)))</f>
        <v/>
      </c>
    </row>
    <row r="183" spans="1:21" ht="23.4" customHeight="1" x14ac:dyDescent="0.45">
      <c r="A183" s="177"/>
      <c r="B183" s="178"/>
      <c r="D183" s="164">
        <v>253</v>
      </c>
      <c r="E183" s="165">
        <f t="shared" si="10"/>
        <v>0</v>
      </c>
      <c r="F183" s="454" t="str">
        <f>IF(A183="","",(VLOOKUP(A183,生徒名簿表!F:G,2,0)))</f>
        <v/>
      </c>
      <c r="G183" s="455"/>
      <c r="H183" s="456"/>
      <c r="I183" s="182" t="s">
        <v>6</v>
      </c>
      <c r="J183" s="183" t="s">
        <v>5</v>
      </c>
      <c r="K183" s="184" t="str">
        <f>IF(A183="","",(VLOOKUP(A183,生徒名簿表!F:H,3,0)))</f>
        <v/>
      </c>
      <c r="L183" s="185">
        <v>278</v>
      </c>
      <c r="M183" s="164">
        <f t="shared" si="11"/>
        <v>0</v>
      </c>
      <c r="N183" s="455" t="str">
        <f>IF(B183="","",(VLOOKUP(B183,生徒名簿表!F:G,2,0)))</f>
        <v/>
      </c>
      <c r="O183" s="455"/>
      <c r="P183" s="455"/>
      <c r="Q183" s="455"/>
      <c r="R183" s="456"/>
      <c r="S183" s="182" t="s">
        <v>6</v>
      </c>
      <c r="T183" s="183" t="s">
        <v>5</v>
      </c>
      <c r="U183" s="184" t="str">
        <f>IF(B183="","",(VLOOKUP(B183,生徒名簿表!F:H,3,0)))</f>
        <v/>
      </c>
    </row>
    <row r="184" spans="1:21" ht="23.4" customHeight="1" x14ac:dyDescent="0.45">
      <c r="A184" s="177"/>
      <c r="B184" s="178"/>
      <c r="D184" s="164">
        <v>254</v>
      </c>
      <c r="E184" s="165">
        <f t="shared" si="10"/>
        <v>0</v>
      </c>
      <c r="F184" s="454" t="str">
        <f>IF(A184="","",(VLOOKUP(A184,生徒名簿表!F:G,2,0)))</f>
        <v/>
      </c>
      <c r="G184" s="455"/>
      <c r="H184" s="456"/>
      <c r="I184" s="182" t="s">
        <v>6</v>
      </c>
      <c r="J184" s="183" t="s">
        <v>5</v>
      </c>
      <c r="K184" s="184" t="str">
        <f>IF(A184="","",(VLOOKUP(A184,生徒名簿表!F:H,3,0)))</f>
        <v/>
      </c>
      <c r="L184" s="185">
        <v>279</v>
      </c>
      <c r="M184" s="164">
        <f t="shared" si="11"/>
        <v>0</v>
      </c>
      <c r="N184" s="455" t="str">
        <f>IF(B184="","",(VLOOKUP(B184,生徒名簿表!F:G,2,0)))</f>
        <v/>
      </c>
      <c r="O184" s="455"/>
      <c r="P184" s="455"/>
      <c r="Q184" s="455"/>
      <c r="R184" s="456"/>
      <c r="S184" s="182" t="s">
        <v>6</v>
      </c>
      <c r="T184" s="183" t="s">
        <v>5</v>
      </c>
      <c r="U184" s="184" t="str">
        <f>IF(B184="","",(VLOOKUP(B184,生徒名簿表!F:H,3,0)))</f>
        <v/>
      </c>
    </row>
    <row r="185" spans="1:21" ht="23.4" customHeight="1" x14ac:dyDescent="0.45">
      <c r="A185" s="177"/>
      <c r="B185" s="178"/>
      <c r="D185" s="164">
        <v>255</v>
      </c>
      <c r="E185" s="165">
        <f t="shared" si="10"/>
        <v>0</v>
      </c>
      <c r="F185" s="454" t="str">
        <f>IF(A185="","",(VLOOKUP(A185,生徒名簿表!F:G,2,0)))</f>
        <v/>
      </c>
      <c r="G185" s="455"/>
      <c r="H185" s="456"/>
      <c r="I185" s="182" t="s">
        <v>6</v>
      </c>
      <c r="J185" s="183" t="s">
        <v>5</v>
      </c>
      <c r="K185" s="184" t="str">
        <f>IF(A185="","",(VLOOKUP(A185,生徒名簿表!F:H,3,0)))</f>
        <v/>
      </c>
      <c r="L185" s="185">
        <v>280</v>
      </c>
      <c r="M185" s="164">
        <f t="shared" si="11"/>
        <v>0</v>
      </c>
      <c r="N185" s="455" t="str">
        <f>IF(B185="","",(VLOOKUP(B185,生徒名簿表!F:G,2,0)))</f>
        <v/>
      </c>
      <c r="O185" s="455"/>
      <c r="P185" s="455"/>
      <c r="Q185" s="455"/>
      <c r="R185" s="456"/>
      <c r="S185" s="182" t="s">
        <v>6</v>
      </c>
      <c r="T185" s="183" t="s">
        <v>5</v>
      </c>
      <c r="U185" s="184" t="str">
        <f>IF(B185="","",(VLOOKUP(B185,生徒名簿表!F:H,3,0)))</f>
        <v/>
      </c>
    </row>
    <row r="186" spans="1:21" ht="23.4" customHeight="1" x14ac:dyDescent="0.45">
      <c r="A186" s="177"/>
      <c r="B186" s="178"/>
      <c r="D186" s="164">
        <v>256</v>
      </c>
      <c r="E186" s="165">
        <f t="shared" si="10"/>
        <v>0</v>
      </c>
      <c r="F186" s="454" t="str">
        <f>IF(A186="","",(VLOOKUP(A186,生徒名簿表!F:G,2,0)))</f>
        <v/>
      </c>
      <c r="G186" s="455"/>
      <c r="H186" s="456"/>
      <c r="I186" s="182" t="s">
        <v>6</v>
      </c>
      <c r="J186" s="183" t="s">
        <v>5</v>
      </c>
      <c r="K186" s="184" t="str">
        <f>IF(A186="","",(VLOOKUP(A186,生徒名簿表!F:H,3,0)))</f>
        <v/>
      </c>
      <c r="L186" s="185">
        <v>281</v>
      </c>
      <c r="M186" s="164">
        <f t="shared" si="11"/>
        <v>0</v>
      </c>
      <c r="N186" s="455" t="str">
        <f>IF(B186="","",(VLOOKUP(B186,生徒名簿表!F:G,2,0)))</f>
        <v/>
      </c>
      <c r="O186" s="455"/>
      <c r="P186" s="455"/>
      <c r="Q186" s="455"/>
      <c r="R186" s="456"/>
      <c r="S186" s="182" t="s">
        <v>6</v>
      </c>
      <c r="T186" s="183" t="s">
        <v>5</v>
      </c>
      <c r="U186" s="184" t="str">
        <f>IF(B186="","",(VLOOKUP(B186,生徒名簿表!F:H,3,0)))</f>
        <v/>
      </c>
    </row>
    <row r="187" spans="1:21" ht="23.4" customHeight="1" x14ac:dyDescent="0.45">
      <c r="A187" s="177"/>
      <c r="B187" s="178"/>
      <c r="D187" s="164">
        <v>257</v>
      </c>
      <c r="E187" s="165">
        <f t="shared" si="10"/>
        <v>0</v>
      </c>
      <c r="F187" s="454" t="str">
        <f>IF(A187="","",(VLOOKUP(A187,生徒名簿表!F:G,2,0)))</f>
        <v/>
      </c>
      <c r="G187" s="455"/>
      <c r="H187" s="456"/>
      <c r="I187" s="182" t="s">
        <v>6</v>
      </c>
      <c r="J187" s="183" t="s">
        <v>5</v>
      </c>
      <c r="K187" s="184" t="str">
        <f>IF(A187="","",(VLOOKUP(A187,生徒名簿表!F:H,3,0)))</f>
        <v/>
      </c>
      <c r="L187" s="185">
        <v>282</v>
      </c>
      <c r="M187" s="164">
        <f t="shared" si="11"/>
        <v>0</v>
      </c>
      <c r="N187" s="455" t="str">
        <f>IF(B187="","",(VLOOKUP(B187,生徒名簿表!F:G,2,0)))</f>
        <v/>
      </c>
      <c r="O187" s="455"/>
      <c r="P187" s="455"/>
      <c r="Q187" s="455"/>
      <c r="R187" s="456"/>
      <c r="S187" s="182" t="s">
        <v>6</v>
      </c>
      <c r="T187" s="183" t="s">
        <v>5</v>
      </c>
      <c r="U187" s="184" t="str">
        <f>IF(B187="","",(VLOOKUP(B187,生徒名簿表!F:H,3,0)))</f>
        <v/>
      </c>
    </row>
    <row r="188" spans="1:21" ht="23.4" customHeight="1" x14ac:dyDescent="0.45">
      <c r="A188" s="177"/>
      <c r="B188" s="178"/>
      <c r="D188" s="164">
        <v>258</v>
      </c>
      <c r="E188" s="165">
        <f t="shared" si="10"/>
        <v>0</v>
      </c>
      <c r="F188" s="454" t="str">
        <f>IF(A188="","",(VLOOKUP(A188,生徒名簿表!F:G,2,0)))</f>
        <v/>
      </c>
      <c r="G188" s="455"/>
      <c r="H188" s="456"/>
      <c r="I188" s="182" t="s">
        <v>6</v>
      </c>
      <c r="J188" s="183" t="s">
        <v>5</v>
      </c>
      <c r="K188" s="184" t="str">
        <f>IF(A188="","",(VLOOKUP(A188,生徒名簿表!F:H,3,0)))</f>
        <v/>
      </c>
      <c r="L188" s="185">
        <v>283</v>
      </c>
      <c r="M188" s="164">
        <f t="shared" si="11"/>
        <v>0</v>
      </c>
      <c r="N188" s="455" t="str">
        <f>IF(B188="","",(VLOOKUP(B188,生徒名簿表!F:G,2,0)))</f>
        <v/>
      </c>
      <c r="O188" s="455"/>
      <c r="P188" s="455"/>
      <c r="Q188" s="455"/>
      <c r="R188" s="456"/>
      <c r="S188" s="182" t="s">
        <v>6</v>
      </c>
      <c r="T188" s="183" t="s">
        <v>5</v>
      </c>
      <c r="U188" s="184" t="str">
        <f>IF(B188="","",(VLOOKUP(B188,生徒名簿表!F:H,3,0)))</f>
        <v/>
      </c>
    </row>
    <row r="189" spans="1:21" ht="23.4" customHeight="1" x14ac:dyDescent="0.45">
      <c r="A189" s="177"/>
      <c r="B189" s="178"/>
      <c r="D189" s="164">
        <v>259</v>
      </c>
      <c r="E189" s="165">
        <f t="shared" si="10"/>
        <v>0</v>
      </c>
      <c r="F189" s="454" t="str">
        <f>IF(A189="","",(VLOOKUP(A189,生徒名簿表!F:G,2,0)))</f>
        <v/>
      </c>
      <c r="G189" s="455"/>
      <c r="H189" s="456"/>
      <c r="I189" s="182" t="s">
        <v>6</v>
      </c>
      <c r="J189" s="183" t="s">
        <v>5</v>
      </c>
      <c r="K189" s="184" t="str">
        <f>IF(A189="","",(VLOOKUP(A189,生徒名簿表!F:H,3,0)))</f>
        <v/>
      </c>
      <c r="L189" s="185">
        <v>284</v>
      </c>
      <c r="M189" s="164">
        <f t="shared" si="11"/>
        <v>0</v>
      </c>
      <c r="N189" s="455" t="str">
        <f>IF(B189="","",(VLOOKUP(B189,生徒名簿表!F:G,2,0)))</f>
        <v/>
      </c>
      <c r="O189" s="455"/>
      <c r="P189" s="455"/>
      <c r="Q189" s="455"/>
      <c r="R189" s="456"/>
      <c r="S189" s="182" t="s">
        <v>6</v>
      </c>
      <c r="T189" s="183" t="s">
        <v>5</v>
      </c>
      <c r="U189" s="184" t="str">
        <f>IF(B189="","",(VLOOKUP(B189,生徒名簿表!F:H,3,0)))</f>
        <v/>
      </c>
    </row>
    <row r="190" spans="1:21" ht="23.4" customHeight="1" x14ac:dyDescent="0.45">
      <c r="A190" s="177"/>
      <c r="B190" s="178"/>
      <c r="D190" s="164">
        <v>260</v>
      </c>
      <c r="E190" s="165">
        <f t="shared" si="10"/>
        <v>0</v>
      </c>
      <c r="F190" s="454" t="str">
        <f>IF(A190="","",(VLOOKUP(A190,生徒名簿表!F:G,2,0)))</f>
        <v/>
      </c>
      <c r="G190" s="455"/>
      <c r="H190" s="456"/>
      <c r="I190" s="182" t="s">
        <v>6</v>
      </c>
      <c r="J190" s="183" t="s">
        <v>5</v>
      </c>
      <c r="K190" s="184" t="str">
        <f>IF(A190="","",(VLOOKUP(A190,生徒名簿表!F:H,3,0)))</f>
        <v/>
      </c>
      <c r="L190" s="185">
        <v>285</v>
      </c>
      <c r="M190" s="164">
        <f t="shared" si="11"/>
        <v>0</v>
      </c>
      <c r="N190" s="455" t="str">
        <f>IF(B190="","",(VLOOKUP(B190,生徒名簿表!F:G,2,0)))</f>
        <v/>
      </c>
      <c r="O190" s="455"/>
      <c r="P190" s="455"/>
      <c r="Q190" s="455"/>
      <c r="R190" s="456"/>
      <c r="S190" s="182" t="s">
        <v>6</v>
      </c>
      <c r="T190" s="183" t="s">
        <v>5</v>
      </c>
      <c r="U190" s="184" t="str">
        <f>IF(B190="","",(VLOOKUP(B190,生徒名簿表!F:H,3,0)))</f>
        <v/>
      </c>
    </row>
    <row r="191" spans="1:21" ht="23.4" customHeight="1" x14ac:dyDescent="0.45">
      <c r="A191" s="177"/>
      <c r="B191" s="178"/>
      <c r="D191" s="164">
        <v>261</v>
      </c>
      <c r="E191" s="165">
        <f t="shared" si="10"/>
        <v>0</v>
      </c>
      <c r="F191" s="454" t="str">
        <f>IF(A191="","",(VLOOKUP(A191,生徒名簿表!F:G,2,0)))</f>
        <v/>
      </c>
      <c r="G191" s="455"/>
      <c r="H191" s="456"/>
      <c r="I191" s="182" t="s">
        <v>6</v>
      </c>
      <c r="J191" s="183" t="s">
        <v>5</v>
      </c>
      <c r="K191" s="184" t="str">
        <f>IF(A191="","",(VLOOKUP(A191,生徒名簿表!F:H,3,0)))</f>
        <v/>
      </c>
      <c r="L191" s="185">
        <v>286</v>
      </c>
      <c r="M191" s="164">
        <f t="shared" si="11"/>
        <v>0</v>
      </c>
      <c r="N191" s="455" t="str">
        <f>IF(B191="","",(VLOOKUP(B191,生徒名簿表!F:G,2,0)))</f>
        <v/>
      </c>
      <c r="O191" s="455"/>
      <c r="P191" s="455"/>
      <c r="Q191" s="455"/>
      <c r="R191" s="456"/>
      <c r="S191" s="182" t="s">
        <v>6</v>
      </c>
      <c r="T191" s="183" t="s">
        <v>5</v>
      </c>
      <c r="U191" s="184" t="str">
        <f>IF(B191="","",(VLOOKUP(B191,生徒名簿表!F:H,3,0)))</f>
        <v/>
      </c>
    </row>
    <row r="192" spans="1:21" ht="23.4" customHeight="1" x14ac:dyDescent="0.45">
      <c r="A192" s="177"/>
      <c r="B192" s="178"/>
      <c r="D192" s="164">
        <v>262</v>
      </c>
      <c r="E192" s="165">
        <f t="shared" si="10"/>
        <v>0</v>
      </c>
      <c r="F192" s="454" t="str">
        <f>IF(A192="","",(VLOOKUP(A192,生徒名簿表!F:G,2,0)))</f>
        <v/>
      </c>
      <c r="G192" s="455"/>
      <c r="H192" s="456"/>
      <c r="I192" s="182" t="s">
        <v>6</v>
      </c>
      <c r="J192" s="183" t="s">
        <v>5</v>
      </c>
      <c r="K192" s="184" t="str">
        <f>IF(A192="","",(VLOOKUP(A192,生徒名簿表!F:H,3,0)))</f>
        <v/>
      </c>
      <c r="L192" s="185">
        <v>287</v>
      </c>
      <c r="M192" s="164">
        <f t="shared" si="11"/>
        <v>0</v>
      </c>
      <c r="N192" s="455" t="str">
        <f>IF(B192="","",(VLOOKUP(B192,生徒名簿表!F:G,2,0)))</f>
        <v/>
      </c>
      <c r="O192" s="455"/>
      <c r="P192" s="455"/>
      <c r="Q192" s="455"/>
      <c r="R192" s="456"/>
      <c r="S192" s="182" t="s">
        <v>6</v>
      </c>
      <c r="T192" s="183" t="s">
        <v>5</v>
      </c>
      <c r="U192" s="184" t="str">
        <f>IF(B192="","",(VLOOKUP(B192,生徒名簿表!F:H,3,0)))</f>
        <v/>
      </c>
    </row>
    <row r="193" spans="1:21" ht="23.4" customHeight="1" x14ac:dyDescent="0.45">
      <c r="A193" s="177"/>
      <c r="B193" s="178"/>
      <c r="D193" s="164">
        <v>263</v>
      </c>
      <c r="E193" s="165">
        <f t="shared" si="10"/>
        <v>0</v>
      </c>
      <c r="F193" s="454" t="str">
        <f>IF(A193="","",(VLOOKUP(A193,生徒名簿表!F:G,2,0)))</f>
        <v/>
      </c>
      <c r="G193" s="455"/>
      <c r="H193" s="456"/>
      <c r="I193" s="182" t="s">
        <v>6</v>
      </c>
      <c r="J193" s="183" t="s">
        <v>5</v>
      </c>
      <c r="K193" s="184" t="str">
        <f>IF(A193="","",(VLOOKUP(A193,生徒名簿表!F:H,3,0)))</f>
        <v/>
      </c>
      <c r="L193" s="185">
        <v>288</v>
      </c>
      <c r="M193" s="164">
        <f t="shared" si="11"/>
        <v>0</v>
      </c>
      <c r="N193" s="455" t="str">
        <f>IF(B193="","",(VLOOKUP(B193,生徒名簿表!F:G,2,0)))</f>
        <v/>
      </c>
      <c r="O193" s="455"/>
      <c r="P193" s="455"/>
      <c r="Q193" s="455"/>
      <c r="R193" s="456"/>
      <c r="S193" s="182" t="s">
        <v>6</v>
      </c>
      <c r="T193" s="183" t="s">
        <v>5</v>
      </c>
      <c r="U193" s="184" t="str">
        <f>IF(B193="","",(VLOOKUP(B193,生徒名簿表!F:H,3,0)))</f>
        <v/>
      </c>
    </row>
    <row r="194" spans="1:21" ht="23.4" customHeight="1" x14ac:dyDescent="0.45">
      <c r="A194" s="177"/>
      <c r="B194" s="178"/>
      <c r="D194" s="164">
        <v>264</v>
      </c>
      <c r="E194" s="165">
        <f t="shared" si="10"/>
        <v>0</v>
      </c>
      <c r="F194" s="454" t="str">
        <f>IF(A194="","",(VLOOKUP(A194,生徒名簿表!F:G,2,0)))</f>
        <v/>
      </c>
      <c r="G194" s="455"/>
      <c r="H194" s="456"/>
      <c r="I194" s="182" t="s">
        <v>6</v>
      </c>
      <c r="J194" s="183" t="s">
        <v>5</v>
      </c>
      <c r="K194" s="184" t="str">
        <f>IF(A194="","",(VLOOKUP(A194,生徒名簿表!F:H,3,0)))</f>
        <v/>
      </c>
      <c r="L194" s="185">
        <v>289</v>
      </c>
      <c r="M194" s="164">
        <f t="shared" si="11"/>
        <v>0</v>
      </c>
      <c r="N194" s="455" t="str">
        <f>IF(B194="","",(VLOOKUP(B194,生徒名簿表!F:G,2,0)))</f>
        <v/>
      </c>
      <c r="O194" s="455"/>
      <c r="P194" s="455"/>
      <c r="Q194" s="455"/>
      <c r="R194" s="456"/>
      <c r="S194" s="182" t="s">
        <v>6</v>
      </c>
      <c r="T194" s="183" t="s">
        <v>5</v>
      </c>
      <c r="U194" s="184" t="str">
        <f>IF(B194="","",(VLOOKUP(B194,生徒名簿表!F:H,3,0)))</f>
        <v/>
      </c>
    </row>
    <row r="195" spans="1:21" ht="23.4" customHeight="1" x14ac:dyDescent="0.45">
      <c r="A195" s="177"/>
      <c r="B195" s="178"/>
      <c r="D195" s="164">
        <v>265</v>
      </c>
      <c r="E195" s="165">
        <f t="shared" si="10"/>
        <v>0</v>
      </c>
      <c r="F195" s="454" t="str">
        <f>IF(A195="","",(VLOOKUP(A195,生徒名簿表!F:G,2,0)))</f>
        <v/>
      </c>
      <c r="G195" s="455"/>
      <c r="H195" s="456"/>
      <c r="I195" s="182" t="s">
        <v>6</v>
      </c>
      <c r="J195" s="183" t="s">
        <v>5</v>
      </c>
      <c r="K195" s="184" t="str">
        <f>IF(A195="","",(VLOOKUP(A195,生徒名簿表!F:H,3,0)))</f>
        <v/>
      </c>
      <c r="L195" s="185">
        <v>290</v>
      </c>
      <c r="M195" s="164">
        <f t="shared" si="11"/>
        <v>0</v>
      </c>
      <c r="N195" s="455" t="str">
        <f>IF(B195="","",(VLOOKUP(B195,生徒名簿表!F:G,2,0)))</f>
        <v/>
      </c>
      <c r="O195" s="455"/>
      <c r="P195" s="455"/>
      <c r="Q195" s="455"/>
      <c r="R195" s="456"/>
      <c r="S195" s="182" t="s">
        <v>6</v>
      </c>
      <c r="T195" s="183" t="s">
        <v>5</v>
      </c>
      <c r="U195" s="184" t="str">
        <f>IF(B195="","",(VLOOKUP(B195,生徒名簿表!F:H,3,0)))</f>
        <v/>
      </c>
    </row>
    <row r="196" spans="1:21" ht="23.4" customHeight="1" x14ac:dyDescent="0.45">
      <c r="A196" s="177"/>
      <c r="B196" s="178"/>
      <c r="D196" s="164">
        <v>266</v>
      </c>
      <c r="E196" s="165">
        <f t="shared" si="10"/>
        <v>0</v>
      </c>
      <c r="F196" s="454" t="str">
        <f>IF(A196="","",(VLOOKUP(A196,生徒名簿表!F:G,2,0)))</f>
        <v/>
      </c>
      <c r="G196" s="455"/>
      <c r="H196" s="456"/>
      <c r="I196" s="182" t="s">
        <v>6</v>
      </c>
      <c r="J196" s="183" t="s">
        <v>5</v>
      </c>
      <c r="K196" s="184" t="str">
        <f>IF(A196="","",(VLOOKUP(A196,生徒名簿表!F:H,3,0)))</f>
        <v/>
      </c>
      <c r="L196" s="185">
        <v>291</v>
      </c>
      <c r="M196" s="164">
        <f t="shared" si="11"/>
        <v>0</v>
      </c>
      <c r="N196" s="455" t="str">
        <f>IF(B196="","",(VLOOKUP(B196,生徒名簿表!F:G,2,0)))</f>
        <v/>
      </c>
      <c r="O196" s="455"/>
      <c r="P196" s="455"/>
      <c r="Q196" s="455"/>
      <c r="R196" s="456"/>
      <c r="S196" s="182" t="s">
        <v>6</v>
      </c>
      <c r="T196" s="183" t="s">
        <v>5</v>
      </c>
      <c r="U196" s="184" t="str">
        <f>IF(B196="","",(VLOOKUP(B196,生徒名簿表!F:H,3,0)))</f>
        <v/>
      </c>
    </row>
    <row r="197" spans="1:21" ht="23.4" customHeight="1" x14ac:dyDescent="0.45">
      <c r="A197" s="177"/>
      <c r="B197" s="178"/>
      <c r="D197" s="164">
        <v>267</v>
      </c>
      <c r="E197" s="165">
        <f t="shared" si="10"/>
        <v>0</v>
      </c>
      <c r="F197" s="454" t="str">
        <f>IF(A197="","",(VLOOKUP(A197,生徒名簿表!F:G,2,0)))</f>
        <v/>
      </c>
      <c r="G197" s="455"/>
      <c r="H197" s="456"/>
      <c r="I197" s="182" t="s">
        <v>6</v>
      </c>
      <c r="J197" s="183" t="s">
        <v>5</v>
      </c>
      <c r="K197" s="184" t="str">
        <f>IF(A197="","",(VLOOKUP(A197,生徒名簿表!F:H,3,0)))</f>
        <v/>
      </c>
      <c r="L197" s="185">
        <v>292</v>
      </c>
      <c r="M197" s="164">
        <f t="shared" si="11"/>
        <v>0</v>
      </c>
      <c r="N197" s="455" t="str">
        <f>IF(B197="","",(VLOOKUP(B197,生徒名簿表!F:G,2,0)))</f>
        <v/>
      </c>
      <c r="O197" s="455"/>
      <c r="P197" s="455"/>
      <c r="Q197" s="455"/>
      <c r="R197" s="456"/>
      <c r="S197" s="182" t="s">
        <v>6</v>
      </c>
      <c r="T197" s="183" t="s">
        <v>5</v>
      </c>
      <c r="U197" s="184" t="str">
        <f>IF(B197="","",(VLOOKUP(B197,生徒名簿表!F:H,3,0)))</f>
        <v/>
      </c>
    </row>
    <row r="198" spans="1:21" ht="23.4" customHeight="1" x14ac:dyDescent="0.45">
      <c r="A198" s="177"/>
      <c r="B198" s="178"/>
      <c r="D198" s="164">
        <v>268</v>
      </c>
      <c r="E198" s="165">
        <f t="shared" si="10"/>
        <v>0</v>
      </c>
      <c r="F198" s="454" t="str">
        <f>IF(A198="","",(VLOOKUP(A198,生徒名簿表!F:G,2,0)))</f>
        <v/>
      </c>
      <c r="G198" s="455"/>
      <c r="H198" s="456"/>
      <c r="I198" s="182" t="s">
        <v>6</v>
      </c>
      <c r="J198" s="183" t="s">
        <v>5</v>
      </c>
      <c r="K198" s="184" t="str">
        <f>IF(A198="","",(VLOOKUP(A198,生徒名簿表!F:H,3,0)))</f>
        <v/>
      </c>
      <c r="L198" s="185">
        <v>293</v>
      </c>
      <c r="M198" s="164">
        <f t="shared" si="11"/>
        <v>0</v>
      </c>
      <c r="N198" s="455" t="str">
        <f>IF(B198="","",(VLOOKUP(B198,生徒名簿表!F:G,2,0)))</f>
        <v/>
      </c>
      <c r="O198" s="455"/>
      <c r="P198" s="455"/>
      <c r="Q198" s="455"/>
      <c r="R198" s="456"/>
      <c r="S198" s="182" t="s">
        <v>6</v>
      </c>
      <c r="T198" s="183" t="s">
        <v>5</v>
      </c>
      <c r="U198" s="184" t="str">
        <f>IF(B198="","",(VLOOKUP(B198,生徒名簿表!F:H,3,0)))</f>
        <v/>
      </c>
    </row>
    <row r="199" spans="1:21" ht="23.4" customHeight="1" x14ac:dyDescent="0.45">
      <c r="A199" s="177"/>
      <c r="B199" s="178"/>
      <c r="D199" s="164">
        <v>269</v>
      </c>
      <c r="E199" s="165">
        <f t="shared" si="10"/>
        <v>0</v>
      </c>
      <c r="F199" s="454" t="str">
        <f>IF(A199="","",(VLOOKUP(A199,生徒名簿表!F:G,2,0)))</f>
        <v/>
      </c>
      <c r="G199" s="455"/>
      <c r="H199" s="456"/>
      <c r="I199" s="182" t="s">
        <v>6</v>
      </c>
      <c r="J199" s="183" t="s">
        <v>5</v>
      </c>
      <c r="K199" s="184" t="str">
        <f>IF(A199="","",(VLOOKUP(A199,生徒名簿表!F:H,3,0)))</f>
        <v/>
      </c>
      <c r="L199" s="185">
        <v>294</v>
      </c>
      <c r="M199" s="164">
        <f t="shared" si="11"/>
        <v>0</v>
      </c>
      <c r="N199" s="455" t="str">
        <f>IF(B199="","",(VLOOKUP(B199,生徒名簿表!F:G,2,0)))</f>
        <v/>
      </c>
      <c r="O199" s="455"/>
      <c r="P199" s="455"/>
      <c r="Q199" s="455"/>
      <c r="R199" s="456"/>
      <c r="S199" s="182" t="s">
        <v>6</v>
      </c>
      <c r="T199" s="183" t="s">
        <v>5</v>
      </c>
      <c r="U199" s="184" t="str">
        <f>IF(B199="","",(VLOOKUP(B199,生徒名簿表!F:H,3,0)))</f>
        <v/>
      </c>
    </row>
    <row r="200" spans="1:21" ht="23.4" customHeight="1" x14ac:dyDescent="0.45">
      <c r="A200" s="177"/>
      <c r="B200" s="178"/>
      <c r="D200" s="164">
        <v>270</v>
      </c>
      <c r="E200" s="165">
        <f t="shared" si="10"/>
        <v>0</v>
      </c>
      <c r="F200" s="454" t="str">
        <f>IF(A200="","",(VLOOKUP(A200,生徒名簿表!F:G,2,0)))</f>
        <v/>
      </c>
      <c r="G200" s="455"/>
      <c r="H200" s="456"/>
      <c r="I200" s="182" t="s">
        <v>6</v>
      </c>
      <c r="J200" s="183" t="s">
        <v>5</v>
      </c>
      <c r="K200" s="184" t="str">
        <f>IF(A200="","",(VLOOKUP(A200,生徒名簿表!F:H,3,0)))</f>
        <v/>
      </c>
      <c r="L200" s="185">
        <v>295</v>
      </c>
      <c r="M200" s="164">
        <f t="shared" si="11"/>
        <v>0</v>
      </c>
      <c r="N200" s="455" t="str">
        <f>IF(B200="","",(VLOOKUP(B200,生徒名簿表!F:G,2,0)))</f>
        <v/>
      </c>
      <c r="O200" s="455"/>
      <c r="P200" s="455"/>
      <c r="Q200" s="455"/>
      <c r="R200" s="456"/>
      <c r="S200" s="182" t="s">
        <v>6</v>
      </c>
      <c r="T200" s="183" t="s">
        <v>5</v>
      </c>
      <c r="U200" s="184" t="str">
        <f>IF(B200="","",(VLOOKUP(B200,生徒名簿表!F:H,3,0)))</f>
        <v/>
      </c>
    </row>
    <row r="201" spans="1:21" ht="23.4" customHeight="1" x14ac:dyDescent="0.45">
      <c r="A201" s="177"/>
      <c r="B201" s="178"/>
      <c r="D201" s="164">
        <v>271</v>
      </c>
      <c r="E201" s="165">
        <f t="shared" si="10"/>
        <v>0</v>
      </c>
      <c r="F201" s="454" t="str">
        <f>IF(A201="","",(VLOOKUP(A201,生徒名簿表!F:G,2,0)))</f>
        <v/>
      </c>
      <c r="G201" s="455"/>
      <c r="H201" s="456"/>
      <c r="I201" s="182" t="s">
        <v>6</v>
      </c>
      <c r="J201" s="183" t="s">
        <v>5</v>
      </c>
      <c r="K201" s="184" t="str">
        <f>IF(A201="","",(VLOOKUP(A201,生徒名簿表!F:H,3,0)))</f>
        <v/>
      </c>
      <c r="L201" s="185">
        <v>296</v>
      </c>
      <c r="M201" s="164">
        <f t="shared" si="11"/>
        <v>0</v>
      </c>
      <c r="N201" s="455" t="str">
        <f>IF(B201="","",(VLOOKUP(B201,生徒名簿表!F:G,2,0)))</f>
        <v/>
      </c>
      <c r="O201" s="455"/>
      <c r="P201" s="455"/>
      <c r="Q201" s="455"/>
      <c r="R201" s="456"/>
      <c r="S201" s="182" t="s">
        <v>6</v>
      </c>
      <c r="T201" s="183" t="s">
        <v>5</v>
      </c>
      <c r="U201" s="184" t="str">
        <f>IF(B201="","",(VLOOKUP(B201,生徒名簿表!F:H,3,0)))</f>
        <v/>
      </c>
    </row>
    <row r="202" spans="1:21" ht="23.4" customHeight="1" x14ac:dyDescent="0.45">
      <c r="A202" s="177"/>
      <c r="B202" s="178"/>
      <c r="D202" s="164">
        <v>272</v>
      </c>
      <c r="E202" s="165">
        <f t="shared" si="10"/>
        <v>0</v>
      </c>
      <c r="F202" s="454" t="str">
        <f>IF(A202="","",(VLOOKUP(A202,生徒名簿表!F:G,2,0)))</f>
        <v/>
      </c>
      <c r="G202" s="455"/>
      <c r="H202" s="456"/>
      <c r="I202" s="182" t="s">
        <v>6</v>
      </c>
      <c r="J202" s="183" t="s">
        <v>5</v>
      </c>
      <c r="K202" s="184" t="str">
        <f>IF(A202="","",(VLOOKUP(A202,生徒名簿表!F:H,3,0)))</f>
        <v/>
      </c>
      <c r="L202" s="185">
        <v>297</v>
      </c>
      <c r="M202" s="164">
        <f t="shared" si="11"/>
        <v>0</v>
      </c>
      <c r="N202" s="455" t="str">
        <f>IF(B202="","",(VLOOKUP(B202,生徒名簿表!F:G,2,0)))</f>
        <v/>
      </c>
      <c r="O202" s="455"/>
      <c r="P202" s="455"/>
      <c r="Q202" s="455"/>
      <c r="R202" s="456"/>
      <c r="S202" s="182" t="s">
        <v>6</v>
      </c>
      <c r="T202" s="183" t="s">
        <v>5</v>
      </c>
      <c r="U202" s="184" t="str">
        <f>IF(B202="","",(VLOOKUP(B202,生徒名簿表!F:H,3,0)))</f>
        <v/>
      </c>
    </row>
    <row r="203" spans="1:21" ht="23.4" customHeight="1" x14ac:dyDescent="0.45">
      <c r="A203" s="177"/>
      <c r="B203" s="178"/>
      <c r="D203" s="164">
        <v>273</v>
      </c>
      <c r="E203" s="165">
        <f t="shared" si="10"/>
        <v>0</v>
      </c>
      <c r="F203" s="454" t="str">
        <f>IF(A203="","",(VLOOKUP(A203,生徒名簿表!F:G,2,0)))</f>
        <v/>
      </c>
      <c r="G203" s="455"/>
      <c r="H203" s="456"/>
      <c r="I203" s="182" t="s">
        <v>6</v>
      </c>
      <c r="J203" s="183" t="s">
        <v>5</v>
      </c>
      <c r="K203" s="184" t="str">
        <f>IF(A203="","",(VLOOKUP(A203,生徒名簿表!F:H,3,0)))</f>
        <v/>
      </c>
      <c r="L203" s="185">
        <v>298</v>
      </c>
      <c r="M203" s="164">
        <f t="shared" si="11"/>
        <v>0</v>
      </c>
      <c r="N203" s="455" t="str">
        <f>IF(B203="","",(VLOOKUP(B203,生徒名簿表!F:G,2,0)))</f>
        <v/>
      </c>
      <c r="O203" s="455"/>
      <c r="P203" s="455"/>
      <c r="Q203" s="455"/>
      <c r="R203" s="456"/>
      <c r="S203" s="182" t="s">
        <v>6</v>
      </c>
      <c r="T203" s="183" t="s">
        <v>5</v>
      </c>
      <c r="U203" s="184" t="str">
        <f>IF(B203="","",(VLOOKUP(B203,生徒名簿表!F:H,3,0)))</f>
        <v/>
      </c>
    </row>
    <row r="204" spans="1:21" ht="23.4" customHeight="1" x14ac:dyDescent="0.45">
      <c r="A204" s="177"/>
      <c r="B204" s="178"/>
      <c r="D204" s="164">
        <v>274</v>
      </c>
      <c r="E204" s="165">
        <f t="shared" si="10"/>
        <v>0</v>
      </c>
      <c r="F204" s="454" t="str">
        <f>IF(A204="","",(VLOOKUP(A204,生徒名簿表!F:G,2,0)))</f>
        <v/>
      </c>
      <c r="G204" s="455"/>
      <c r="H204" s="456"/>
      <c r="I204" s="182" t="s">
        <v>6</v>
      </c>
      <c r="J204" s="183" t="s">
        <v>5</v>
      </c>
      <c r="K204" s="184" t="str">
        <f>IF(A204="","",(VLOOKUP(A204,生徒名簿表!F:H,3,0)))</f>
        <v/>
      </c>
      <c r="L204" s="185">
        <v>299</v>
      </c>
      <c r="M204" s="164">
        <f t="shared" si="11"/>
        <v>0</v>
      </c>
      <c r="N204" s="455" t="str">
        <f>IF(B204="","",(VLOOKUP(B204,生徒名簿表!F:G,2,0)))</f>
        <v/>
      </c>
      <c r="O204" s="455"/>
      <c r="P204" s="455"/>
      <c r="Q204" s="455"/>
      <c r="R204" s="456"/>
      <c r="S204" s="182" t="s">
        <v>6</v>
      </c>
      <c r="T204" s="183" t="s">
        <v>5</v>
      </c>
      <c r="U204" s="184" t="str">
        <f>IF(B204="","",(VLOOKUP(B204,生徒名簿表!F:H,3,0)))</f>
        <v/>
      </c>
    </row>
    <row r="205" spans="1:21" ht="23.4" customHeight="1" x14ac:dyDescent="0.45">
      <c r="A205" s="177"/>
      <c r="B205" s="178"/>
      <c r="D205" s="164">
        <v>275</v>
      </c>
      <c r="E205" s="165">
        <f t="shared" si="10"/>
        <v>0</v>
      </c>
      <c r="F205" s="454" t="str">
        <f>IF(A205="","",(VLOOKUP(A205,生徒名簿表!F:G,2,0)))</f>
        <v/>
      </c>
      <c r="G205" s="455"/>
      <c r="H205" s="456"/>
      <c r="I205" s="182" t="s">
        <v>6</v>
      </c>
      <c r="J205" s="183" t="s">
        <v>5</v>
      </c>
      <c r="K205" s="184" t="str">
        <f>IF(A205="","",(VLOOKUP(A205,生徒名簿表!F:H,3,0)))</f>
        <v/>
      </c>
      <c r="L205" s="185">
        <v>300</v>
      </c>
      <c r="M205" s="164">
        <f t="shared" si="11"/>
        <v>0</v>
      </c>
      <c r="N205" s="455" t="str">
        <f>IF(B205="","",(VLOOKUP(B205,生徒名簿表!F:G,2,0)))</f>
        <v/>
      </c>
      <c r="O205" s="455"/>
      <c r="P205" s="455"/>
      <c r="Q205" s="455"/>
      <c r="R205" s="456"/>
      <c r="S205" s="182" t="s">
        <v>6</v>
      </c>
      <c r="T205" s="183" t="s">
        <v>5</v>
      </c>
      <c r="U205" s="184" t="str">
        <f>IF(B205="","",(VLOOKUP(B205,生徒名簿表!F:H,3,0)))</f>
        <v/>
      </c>
    </row>
    <row r="206" spans="1:21" ht="4.5" customHeight="1" x14ac:dyDescent="0.45"/>
    <row r="207" spans="1:21" ht="27" customHeight="1" x14ac:dyDescent="0.45">
      <c r="D207" s="446" t="s">
        <v>3</v>
      </c>
      <c r="E207" s="451"/>
      <c r="F207" s="451"/>
      <c r="G207" s="451"/>
      <c r="H207" s="447"/>
      <c r="I207" s="446" t="s">
        <v>733</v>
      </c>
      <c r="J207" s="451"/>
      <c r="K207" s="451"/>
      <c r="L207" s="447"/>
      <c r="M207" s="446" t="s">
        <v>732</v>
      </c>
      <c r="N207" s="451"/>
      <c r="O207" s="451"/>
      <c r="P207" s="451"/>
      <c r="Q207" s="447"/>
      <c r="R207" s="432" t="s">
        <v>731</v>
      </c>
      <c r="S207" s="432"/>
      <c r="T207" s="432"/>
      <c r="U207" s="432"/>
    </row>
    <row r="208" spans="1:21" ht="3.75" customHeight="1" thickBot="1" x14ac:dyDescent="0.5">
      <c r="K208" s="466"/>
      <c r="L208" s="466"/>
      <c r="M208" s="155"/>
    </row>
    <row r="209" spans="1:21" ht="15" customHeight="1" x14ac:dyDescent="0.45">
      <c r="D209" s="467" t="s">
        <v>668</v>
      </c>
      <c r="E209" s="467"/>
      <c r="F209" s="468"/>
      <c r="G209" s="468"/>
      <c r="H209" s="468"/>
      <c r="I209" s="468"/>
      <c r="J209" s="468"/>
      <c r="K209" s="469"/>
      <c r="L209" s="470" t="s">
        <v>0</v>
      </c>
      <c r="M209" s="471"/>
      <c r="N209" s="472"/>
      <c r="O209" s="476">
        <f>O34</f>
        <v>0</v>
      </c>
      <c r="P209" s="477"/>
      <c r="Q209" s="477"/>
      <c r="R209" s="477"/>
      <c r="S209" s="477"/>
      <c r="T209" s="477"/>
      <c r="U209" s="478"/>
    </row>
    <row r="210" spans="1:21" ht="15" customHeight="1" thickBot="1" x14ac:dyDescent="0.5">
      <c r="D210" s="468"/>
      <c r="E210" s="468"/>
      <c r="F210" s="468"/>
      <c r="G210" s="468"/>
      <c r="H210" s="468"/>
      <c r="I210" s="468"/>
      <c r="J210" s="468"/>
      <c r="K210" s="469"/>
      <c r="L210" s="473"/>
      <c r="M210" s="474"/>
      <c r="N210" s="475"/>
      <c r="O210" s="479"/>
      <c r="P210" s="480"/>
      <c r="Q210" s="480"/>
      <c r="R210" s="480"/>
      <c r="S210" s="480"/>
      <c r="T210" s="480"/>
      <c r="U210" s="481"/>
    </row>
    <row r="211" spans="1:21" ht="27.75" customHeight="1" x14ac:dyDescent="0.45">
      <c r="D211" s="453" t="s">
        <v>666</v>
      </c>
      <c r="E211" s="453"/>
      <c r="F211" s="453"/>
      <c r="G211" s="453"/>
      <c r="H211" s="453"/>
      <c r="I211" s="453"/>
      <c r="J211" s="453"/>
      <c r="K211" s="453"/>
      <c r="L211" s="453"/>
      <c r="M211" s="453"/>
      <c r="N211" s="453"/>
      <c r="O211" s="453"/>
      <c r="P211" s="432" t="s">
        <v>667</v>
      </c>
      <c r="Q211" s="432"/>
      <c r="R211" s="433" t="e">
        <f>VLOOKUP(I212,学校番号一覧!A:E,5,0)</f>
        <v>#N/A</v>
      </c>
      <c r="S211" s="433"/>
      <c r="T211" s="433"/>
      <c r="U211" s="433"/>
    </row>
    <row r="212" spans="1:21" ht="30" customHeight="1" x14ac:dyDescent="0.45">
      <c r="D212" s="446" t="s">
        <v>15</v>
      </c>
      <c r="E212" s="447"/>
      <c r="F212" s="461" t="s">
        <v>594</v>
      </c>
      <c r="G212" s="461"/>
      <c r="H212" s="164" t="s">
        <v>25</v>
      </c>
      <c r="I212" s="482">
        <f>I2</f>
        <v>0</v>
      </c>
      <c r="J212" s="483"/>
      <c r="K212" s="446" t="s">
        <v>24</v>
      </c>
      <c r="L212" s="447"/>
      <c r="M212" s="448"/>
      <c r="N212" s="449"/>
      <c r="O212" s="450"/>
      <c r="P212" s="464" t="s">
        <v>14</v>
      </c>
      <c r="Q212" s="465"/>
      <c r="R212" s="166"/>
      <c r="S212" s="167" t="s">
        <v>13</v>
      </c>
      <c r="T212" s="168"/>
      <c r="U212" s="169" t="s">
        <v>12</v>
      </c>
    </row>
    <row r="213" spans="1:21" ht="30" customHeight="1" x14ac:dyDescent="0.45">
      <c r="D213" s="446" t="s">
        <v>11</v>
      </c>
      <c r="E213" s="447"/>
      <c r="F213" s="457" t="str">
        <f>IF(I2="","",(VLOOKUP(I2,学校番号一覧!A:C,3,0)))</f>
        <v/>
      </c>
      <c r="G213" s="457"/>
      <c r="H213" s="164" t="s">
        <v>585</v>
      </c>
      <c r="I213" s="454" t="str">
        <f>IF(I2="","",(VLOOKUP(I2,学校番号一覧!A:C,2,0)))</f>
        <v/>
      </c>
      <c r="J213" s="455"/>
      <c r="K213" s="455"/>
      <c r="L213" s="455"/>
      <c r="M213" s="455"/>
      <c r="N213" s="455"/>
      <c r="O213" s="456"/>
      <c r="P213" s="458" t="s">
        <v>10</v>
      </c>
      <c r="Q213" s="458"/>
      <c r="R213" s="459"/>
      <c r="S213" s="459"/>
      <c r="T213" s="459"/>
      <c r="U213" s="459"/>
    </row>
    <row r="214" spans="1:21" ht="3.75" customHeight="1" x14ac:dyDescent="0.45">
      <c r="D214" s="172"/>
      <c r="E214" s="172"/>
      <c r="F214" s="172"/>
      <c r="G214" s="172"/>
      <c r="H214" s="173"/>
      <c r="I214" s="173"/>
      <c r="J214" s="173"/>
      <c r="K214" s="173"/>
      <c r="L214" s="173"/>
      <c r="M214" s="174"/>
      <c r="N214" s="175"/>
      <c r="O214" s="155"/>
      <c r="P214" s="155"/>
      <c r="Q214" s="176"/>
      <c r="R214" s="176"/>
      <c r="S214" s="176"/>
      <c r="T214" s="176"/>
      <c r="U214" s="176"/>
    </row>
    <row r="215" spans="1:21" ht="21.9" customHeight="1" x14ac:dyDescent="0.45">
      <c r="A215" s="177" t="s">
        <v>623</v>
      </c>
      <c r="B215" s="178" t="s">
        <v>623</v>
      </c>
      <c r="D215" s="179" t="s">
        <v>643</v>
      </c>
      <c r="E215" s="180" t="s">
        <v>644</v>
      </c>
      <c r="F215" s="446" t="s">
        <v>8</v>
      </c>
      <c r="G215" s="451"/>
      <c r="H215" s="447"/>
      <c r="I215" s="446" t="s">
        <v>7</v>
      </c>
      <c r="J215" s="451"/>
      <c r="K215" s="460"/>
      <c r="L215" s="179" t="s">
        <v>643</v>
      </c>
      <c r="M215" s="186" t="s">
        <v>644</v>
      </c>
      <c r="N215" s="451" t="s">
        <v>8</v>
      </c>
      <c r="O215" s="451"/>
      <c r="P215" s="451"/>
      <c r="Q215" s="451"/>
      <c r="R215" s="447"/>
      <c r="S215" s="446" t="s">
        <v>7</v>
      </c>
      <c r="T215" s="451"/>
      <c r="U215" s="447"/>
    </row>
    <row r="216" spans="1:21" ht="23.4" customHeight="1" x14ac:dyDescent="0.45">
      <c r="A216" s="177"/>
      <c r="B216" s="178"/>
      <c r="D216" s="164">
        <v>301</v>
      </c>
      <c r="E216" s="165">
        <f t="shared" ref="E216:E240" si="12">A216</f>
        <v>0</v>
      </c>
      <c r="F216" s="454" t="str">
        <f>IF(A216="","",(VLOOKUP(A216,生徒名簿表!F:G,2,0)))</f>
        <v/>
      </c>
      <c r="G216" s="455"/>
      <c r="H216" s="456"/>
      <c r="I216" s="182" t="s">
        <v>6</v>
      </c>
      <c r="J216" s="183" t="s">
        <v>5</v>
      </c>
      <c r="K216" s="184" t="str">
        <f>IF(A216="","",(VLOOKUP(A216,生徒名簿表!F:H,3,0)))</f>
        <v/>
      </c>
      <c r="L216" s="185">
        <v>326</v>
      </c>
      <c r="M216" s="164">
        <f>B216</f>
        <v>0</v>
      </c>
      <c r="N216" s="455" t="str">
        <f>IF(B216="","",(VLOOKUP(B216,生徒名簿表!F:G,2,0)))</f>
        <v/>
      </c>
      <c r="O216" s="455"/>
      <c r="P216" s="455"/>
      <c r="Q216" s="455"/>
      <c r="R216" s="456"/>
      <c r="S216" s="182" t="s">
        <v>6</v>
      </c>
      <c r="T216" s="183" t="s">
        <v>5</v>
      </c>
      <c r="U216" s="184" t="str">
        <f>IF(B216="","",(VLOOKUP(B216,生徒名簿表!F:H,3,0)))</f>
        <v/>
      </c>
    </row>
    <row r="217" spans="1:21" ht="23.4" customHeight="1" x14ac:dyDescent="0.45">
      <c r="A217" s="177"/>
      <c r="B217" s="178"/>
      <c r="D217" s="164">
        <v>302</v>
      </c>
      <c r="E217" s="165">
        <f t="shared" si="12"/>
        <v>0</v>
      </c>
      <c r="F217" s="454" t="str">
        <f>IF(A217="","",(VLOOKUP(A217,生徒名簿表!F:G,2,0)))</f>
        <v/>
      </c>
      <c r="G217" s="455"/>
      <c r="H217" s="456"/>
      <c r="I217" s="182" t="s">
        <v>6</v>
      </c>
      <c r="J217" s="183" t="s">
        <v>5</v>
      </c>
      <c r="K217" s="184" t="str">
        <f>IF(A217="","",(VLOOKUP(A217,生徒名簿表!F:H,3,0)))</f>
        <v/>
      </c>
      <c r="L217" s="185">
        <v>327</v>
      </c>
      <c r="M217" s="164">
        <f t="shared" ref="M217:M240" si="13">B217</f>
        <v>0</v>
      </c>
      <c r="N217" s="455" t="str">
        <f>IF(B217="","",(VLOOKUP(B217,生徒名簿表!F:G,2,0)))</f>
        <v/>
      </c>
      <c r="O217" s="455"/>
      <c r="P217" s="455"/>
      <c r="Q217" s="455"/>
      <c r="R217" s="456"/>
      <c r="S217" s="182" t="s">
        <v>6</v>
      </c>
      <c r="T217" s="183" t="s">
        <v>5</v>
      </c>
      <c r="U217" s="184" t="str">
        <f>IF(B217="","",(VLOOKUP(B217,生徒名簿表!F:H,3,0)))</f>
        <v/>
      </c>
    </row>
    <row r="218" spans="1:21" ht="23.4" customHeight="1" x14ac:dyDescent="0.45">
      <c r="A218" s="177"/>
      <c r="B218" s="178"/>
      <c r="D218" s="164">
        <v>303</v>
      </c>
      <c r="E218" s="165">
        <f t="shared" si="12"/>
        <v>0</v>
      </c>
      <c r="F218" s="454" t="str">
        <f>IF(A218="","",(VLOOKUP(A218,生徒名簿表!F:G,2,0)))</f>
        <v/>
      </c>
      <c r="G218" s="455"/>
      <c r="H218" s="456"/>
      <c r="I218" s="182" t="s">
        <v>6</v>
      </c>
      <c r="J218" s="183" t="s">
        <v>5</v>
      </c>
      <c r="K218" s="184" t="str">
        <f>IF(A218="","",(VLOOKUP(A218,生徒名簿表!F:H,3,0)))</f>
        <v/>
      </c>
      <c r="L218" s="185">
        <v>328</v>
      </c>
      <c r="M218" s="164">
        <f t="shared" si="13"/>
        <v>0</v>
      </c>
      <c r="N218" s="455" t="str">
        <f>IF(B218="","",(VLOOKUP(B218,生徒名簿表!F:G,2,0)))</f>
        <v/>
      </c>
      <c r="O218" s="455"/>
      <c r="P218" s="455"/>
      <c r="Q218" s="455"/>
      <c r="R218" s="456"/>
      <c r="S218" s="182" t="s">
        <v>6</v>
      </c>
      <c r="T218" s="183" t="s">
        <v>5</v>
      </c>
      <c r="U218" s="184" t="str">
        <f>IF(B218="","",(VLOOKUP(B218,生徒名簿表!F:H,3,0)))</f>
        <v/>
      </c>
    </row>
    <row r="219" spans="1:21" ht="23.4" customHeight="1" x14ac:dyDescent="0.45">
      <c r="A219" s="177"/>
      <c r="B219" s="178"/>
      <c r="D219" s="164">
        <v>304</v>
      </c>
      <c r="E219" s="165">
        <f t="shared" si="12"/>
        <v>0</v>
      </c>
      <c r="F219" s="454" t="str">
        <f>IF(A219="","",(VLOOKUP(A219,生徒名簿表!F:G,2,0)))</f>
        <v/>
      </c>
      <c r="G219" s="455"/>
      <c r="H219" s="456"/>
      <c r="I219" s="182" t="s">
        <v>6</v>
      </c>
      <c r="J219" s="183" t="s">
        <v>5</v>
      </c>
      <c r="K219" s="184" t="str">
        <f>IF(A219="","",(VLOOKUP(A219,生徒名簿表!F:H,3,0)))</f>
        <v/>
      </c>
      <c r="L219" s="185">
        <v>329</v>
      </c>
      <c r="M219" s="164">
        <f t="shared" si="13"/>
        <v>0</v>
      </c>
      <c r="N219" s="455" t="str">
        <f>IF(B219="","",(VLOOKUP(B219,生徒名簿表!F:G,2,0)))</f>
        <v/>
      </c>
      <c r="O219" s="455"/>
      <c r="P219" s="455"/>
      <c r="Q219" s="455"/>
      <c r="R219" s="456"/>
      <c r="S219" s="182" t="s">
        <v>6</v>
      </c>
      <c r="T219" s="183" t="s">
        <v>5</v>
      </c>
      <c r="U219" s="184" t="str">
        <f>IF(B219="","",(VLOOKUP(B219,生徒名簿表!F:H,3,0)))</f>
        <v/>
      </c>
    </row>
    <row r="220" spans="1:21" ht="23.4" customHeight="1" x14ac:dyDescent="0.45">
      <c r="A220" s="177"/>
      <c r="B220" s="178"/>
      <c r="D220" s="164">
        <v>305</v>
      </c>
      <c r="E220" s="165">
        <f t="shared" si="12"/>
        <v>0</v>
      </c>
      <c r="F220" s="454" t="str">
        <f>IF(A220="","",(VLOOKUP(A220,生徒名簿表!F:G,2,0)))</f>
        <v/>
      </c>
      <c r="G220" s="455"/>
      <c r="H220" s="456"/>
      <c r="I220" s="182" t="s">
        <v>6</v>
      </c>
      <c r="J220" s="183" t="s">
        <v>5</v>
      </c>
      <c r="K220" s="184" t="str">
        <f>IF(A220="","",(VLOOKUP(A220,生徒名簿表!F:H,3,0)))</f>
        <v/>
      </c>
      <c r="L220" s="185">
        <v>330</v>
      </c>
      <c r="M220" s="164">
        <f t="shared" si="13"/>
        <v>0</v>
      </c>
      <c r="N220" s="455" t="str">
        <f>IF(B220="","",(VLOOKUP(B220,生徒名簿表!F:G,2,0)))</f>
        <v/>
      </c>
      <c r="O220" s="455"/>
      <c r="P220" s="455"/>
      <c r="Q220" s="455"/>
      <c r="R220" s="456"/>
      <c r="S220" s="182" t="s">
        <v>6</v>
      </c>
      <c r="T220" s="183" t="s">
        <v>5</v>
      </c>
      <c r="U220" s="184" t="str">
        <f>IF(B220="","",(VLOOKUP(B220,生徒名簿表!F:H,3,0)))</f>
        <v/>
      </c>
    </row>
    <row r="221" spans="1:21" ht="23.4" customHeight="1" x14ac:dyDescent="0.45">
      <c r="A221" s="177"/>
      <c r="B221" s="178"/>
      <c r="D221" s="164">
        <v>306</v>
      </c>
      <c r="E221" s="165">
        <f t="shared" si="12"/>
        <v>0</v>
      </c>
      <c r="F221" s="454" t="str">
        <f>IF(A221="","",(VLOOKUP(A221,生徒名簿表!F:G,2,0)))</f>
        <v/>
      </c>
      <c r="G221" s="455"/>
      <c r="H221" s="456"/>
      <c r="I221" s="182" t="s">
        <v>6</v>
      </c>
      <c r="J221" s="183" t="s">
        <v>5</v>
      </c>
      <c r="K221" s="184" t="str">
        <f>IF(A221="","",(VLOOKUP(A221,生徒名簿表!F:H,3,0)))</f>
        <v/>
      </c>
      <c r="L221" s="185">
        <v>331</v>
      </c>
      <c r="M221" s="164">
        <f t="shared" si="13"/>
        <v>0</v>
      </c>
      <c r="N221" s="455" t="str">
        <f>IF(B221="","",(VLOOKUP(B221,生徒名簿表!F:G,2,0)))</f>
        <v/>
      </c>
      <c r="O221" s="455"/>
      <c r="P221" s="455"/>
      <c r="Q221" s="455"/>
      <c r="R221" s="456"/>
      <c r="S221" s="182" t="s">
        <v>6</v>
      </c>
      <c r="T221" s="183" t="s">
        <v>5</v>
      </c>
      <c r="U221" s="184" t="str">
        <f>IF(B221="","",(VLOOKUP(B221,生徒名簿表!F:H,3,0)))</f>
        <v/>
      </c>
    </row>
    <row r="222" spans="1:21" ht="23.4" customHeight="1" x14ac:dyDescent="0.45">
      <c r="A222" s="177"/>
      <c r="B222" s="178"/>
      <c r="D222" s="164">
        <v>307</v>
      </c>
      <c r="E222" s="165">
        <f t="shared" si="12"/>
        <v>0</v>
      </c>
      <c r="F222" s="454" t="str">
        <f>IF(A222="","",(VLOOKUP(A222,生徒名簿表!F:G,2,0)))</f>
        <v/>
      </c>
      <c r="G222" s="455"/>
      <c r="H222" s="456"/>
      <c r="I222" s="182" t="s">
        <v>6</v>
      </c>
      <c r="J222" s="183" t="s">
        <v>5</v>
      </c>
      <c r="K222" s="184" t="str">
        <f>IF(A222="","",(VLOOKUP(A222,生徒名簿表!F:H,3,0)))</f>
        <v/>
      </c>
      <c r="L222" s="185">
        <v>332</v>
      </c>
      <c r="M222" s="164">
        <f t="shared" si="13"/>
        <v>0</v>
      </c>
      <c r="N222" s="455" t="str">
        <f>IF(B222="","",(VLOOKUP(B222,生徒名簿表!F:G,2,0)))</f>
        <v/>
      </c>
      <c r="O222" s="455"/>
      <c r="P222" s="455"/>
      <c r="Q222" s="455"/>
      <c r="R222" s="456"/>
      <c r="S222" s="182" t="s">
        <v>6</v>
      </c>
      <c r="T222" s="183" t="s">
        <v>5</v>
      </c>
      <c r="U222" s="184" t="str">
        <f>IF(B222="","",(VLOOKUP(B222,生徒名簿表!F:H,3,0)))</f>
        <v/>
      </c>
    </row>
    <row r="223" spans="1:21" ht="23.4" customHeight="1" x14ac:dyDescent="0.45">
      <c r="A223" s="177"/>
      <c r="B223" s="178"/>
      <c r="D223" s="164">
        <v>308</v>
      </c>
      <c r="E223" s="165">
        <f t="shared" si="12"/>
        <v>0</v>
      </c>
      <c r="F223" s="454" t="str">
        <f>IF(A223="","",(VLOOKUP(A223,生徒名簿表!F:G,2,0)))</f>
        <v/>
      </c>
      <c r="G223" s="455"/>
      <c r="H223" s="456"/>
      <c r="I223" s="182" t="s">
        <v>6</v>
      </c>
      <c r="J223" s="183" t="s">
        <v>5</v>
      </c>
      <c r="K223" s="184" t="str">
        <f>IF(A223="","",(VLOOKUP(A223,生徒名簿表!F:H,3,0)))</f>
        <v/>
      </c>
      <c r="L223" s="185">
        <v>333</v>
      </c>
      <c r="M223" s="164">
        <f t="shared" si="13"/>
        <v>0</v>
      </c>
      <c r="N223" s="455" t="str">
        <f>IF(B223="","",(VLOOKUP(B223,生徒名簿表!F:G,2,0)))</f>
        <v/>
      </c>
      <c r="O223" s="455"/>
      <c r="P223" s="455"/>
      <c r="Q223" s="455"/>
      <c r="R223" s="456"/>
      <c r="S223" s="182" t="s">
        <v>6</v>
      </c>
      <c r="T223" s="183" t="s">
        <v>5</v>
      </c>
      <c r="U223" s="184" t="str">
        <f>IF(B223="","",(VLOOKUP(B223,生徒名簿表!F:H,3,0)))</f>
        <v/>
      </c>
    </row>
    <row r="224" spans="1:21" ht="23.4" customHeight="1" x14ac:dyDescent="0.45">
      <c r="A224" s="177"/>
      <c r="B224" s="178"/>
      <c r="D224" s="164">
        <v>309</v>
      </c>
      <c r="E224" s="165">
        <f t="shared" si="12"/>
        <v>0</v>
      </c>
      <c r="F224" s="454" t="str">
        <f>IF(A224="","",(VLOOKUP(A224,生徒名簿表!F:G,2,0)))</f>
        <v/>
      </c>
      <c r="G224" s="455"/>
      <c r="H224" s="456"/>
      <c r="I224" s="182" t="s">
        <v>6</v>
      </c>
      <c r="J224" s="183" t="s">
        <v>5</v>
      </c>
      <c r="K224" s="184" t="str">
        <f>IF(A224="","",(VLOOKUP(A224,生徒名簿表!F:H,3,0)))</f>
        <v/>
      </c>
      <c r="L224" s="185">
        <v>334</v>
      </c>
      <c r="M224" s="164">
        <f t="shared" si="13"/>
        <v>0</v>
      </c>
      <c r="N224" s="455" t="str">
        <f>IF(B224="","",(VLOOKUP(B224,生徒名簿表!F:G,2,0)))</f>
        <v/>
      </c>
      <c r="O224" s="455"/>
      <c r="P224" s="455"/>
      <c r="Q224" s="455"/>
      <c r="R224" s="456"/>
      <c r="S224" s="182" t="s">
        <v>6</v>
      </c>
      <c r="T224" s="183" t="s">
        <v>5</v>
      </c>
      <c r="U224" s="184" t="str">
        <f>IF(B224="","",(VLOOKUP(B224,生徒名簿表!F:H,3,0)))</f>
        <v/>
      </c>
    </row>
    <row r="225" spans="1:21" ht="23.4" customHeight="1" x14ac:dyDescent="0.45">
      <c r="A225" s="177"/>
      <c r="B225" s="178"/>
      <c r="D225" s="164">
        <v>310</v>
      </c>
      <c r="E225" s="165">
        <f t="shared" si="12"/>
        <v>0</v>
      </c>
      <c r="F225" s="454" t="str">
        <f>IF(A225="","",(VLOOKUP(A225,生徒名簿表!F:G,2,0)))</f>
        <v/>
      </c>
      <c r="G225" s="455"/>
      <c r="H225" s="456"/>
      <c r="I225" s="182" t="s">
        <v>6</v>
      </c>
      <c r="J225" s="183" t="s">
        <v>5</v>
      </c>
      <c r="K225" s="184" t="str">
        <f>IF(A225="","",(VLOOKUP(A225,生徒名簿表!F:H,3,0)))</f>
        <v/>
      </c>
      <c r="L225" s="185">
        <v>335</v>
      </c>
      <c r="M225" s="164">
        <f t="shared" si="13"/>
        <v>0</v>
      </c>
      <c r="N225" s="455" t="str">
        <f>IF(B225="","",(VLOOKUP(B225,生徒名簿表!F:G,2,0)))</f>
        <v/>
      </c>
      <c r="O225" s="455"/>
      <c r="P225" s="455"/>
      <c r="Q225" s="455"/>
      <c r="R225" s="456"/>
      <c r="S225" s="182" t="s">
        <v>6</v>
      </c>
      <c r="T225" s="183" t="s">
        <v>5</v>
      </c>
      <c r="U225" s="184" t="str">
        <f>IF(B225="","",(VLOOKUP(B225,生徒名簿表!F:H,3,0)))</f>
        <v/>
      </c>
    </row>
    <row r="226" spans="1:21" ht="23.4" customHeight="1" x14ac:dyDescent="0.45">
      <c r="A226" s="177"/>
      <c r="B226" s="178"/>
      <c r="D226" s="164">
        <v>311</v>
      </c>
      <c r="E226" s="165">
        <f t="shared" si="12"/>
        <v>0</v>
      </c>
      <c r="F226" s="454" t="str">
        <f>IF(A226="","",(VLOOKUP(A226,生徒名簿表!F:G,2,0)))</f>
        <v/>
      </c>
      <c r="G226" s="455"/>
      <c r="H226" s="456"/>
      <c r="I226" s="182" t="s">
        <v>6</v>
      </c>
      <c r="J226" s="183" t="s">
        <v>5</v>
      </c>
      <c r="K226" s="184" t="str">
        <f>IF(A226="","",(VLOOKUP(A226,生徒名簿表!F:H,3,0)))</f>
        <v/>
      </c>
      <c r="L226" s="185">
        <v>336</v>
      </c>
      <c r="M226" s="164">
        <f t="shared" si="13"/>
        <v>0</v>
      </c>
      <c r="N226" s="455" t="str">
        <f>IF(B226="","",(VLOOKUP(B226,生徒名簿表!F:G,2,0)))</f>
        <v/>
      </c>
      <c r="O226" s="455"/>
      <c r="P226" s="455"/>
      <c r="Q226" s="455"/>
      <c r="R226" s="456"/>
      <c r="S226" s="182" t="s">
        <v>6</v>
      </c>
      <c r="T226" s="183" t="s">
        <v>5</v>
      </c>
      <c r="U226" s="184" t="str">
        <f>IF(B226="","",(VLOOKUP(B226,生徒名簿表!F:H,3,0)))</f>
        <v/>
      </c>
    </row>
    <row r="227" spans="1:21" ht="23.4" customHeight="1" x14ac:dyDescent="0.45">
      <c r="A227" s="177"/>
      <c r="B227" s="178"/>
      <c r="D227" s="164">
        <v>312</v>
      </c>
      <c r="E227" s="165">
        <f t="shared" si="12"/>
        <v>0</v>
      </c>
      <c r="F227" s="454" t="str">
        <f>IF(A227="","",(VLOOKUP(A227,生徒名簿表!F:G,2,0)))</f>
        <v/>
      </c>
      <c r="G227" s="455"/>
      <c r="H227" s="456"/>
      <c r="I227" s="182" t="s">
        <v>6</v>
      </c>
      <c r="J227" s="183" t="s">
        <v>5</v>
      </c>
      <c r="K227" s="184" t="str">
        <f>IF(A227="","",(VLOOKUP(A227,生徒名簿表!F:H,3,0)))</f>
        <v/>
      </c>
      <c r="L227" s="185">
        <v>337</v>
      </c>
      <c r="M227" s="164">
        <f t="shared" si="13"/>
        <v>0</v>
      </c>
      <c r="N227" s="455" t="str">
        <f>IF(B227="","",(VLOOKUP(B227,生徒名簿表!F:G,2,0)))</f>
        <v/>
      </c>
      <c r="O227" s="455"/>
      <c r="P227" s="455"/>
      <c r="Q227" s="455"/>
      <c r="R227" s="456"/>
      <c r="S227" s="182" t="s">
        <v>6</v>
      </c>
      <c r="T227" s="183" t="s">
        <v>5</v>
      </c>
      <c r="U227" s="184" t="str">
        <f>IF(B227="","",(VLOOKUP(B227,生徒名簿表!F:H,3,0)))</f>
        <v/>
      </c>
    </row>
    <row r="228" spans="1:21" ht="23.4" customHeight="1" x14ac:dyDescent="0.45">
      <c r="A228" s="177"/>
      <c r="B228" s="178"/>
      <c r="D228" s="164">
        <v>313</v>
      </c>
      <c r="E228" s="165">
        <f t="shared" si="12"/>
        <v>0</v>
      </c>
      <c r="F228" s="454" t="str">
        <f>IF(A228="","",(VLOOKUP(A228,生徒名簿表!F:G,2,0)))</f>
        <v/>
      </c>
      <c r="G228" s="455"/>
      <c r="H228" s="456"/>
      <c r="I228" s="182" t="s">
        <v>6</v>
      </c>
      <c r="J228" s="183" t="s">
        <v>5</v>
      </c>
      <c r="K228" s="184" t="str">
        <f>IF(A228="","",(VLOOKUP(A228,生徒名簿表!F:H,3,0)))</f>
        <v/>
      </c>
      <c r="L228" s="185">
        <v>338</v>
      </c>
      <c r="M228" s="164">
        <f t="shared" si="13"/>
        <v>0</v>
      </c>
      <c r="N228" s="455" t="str">
        <f>IF(B228="","",(VLOOKUP(B228,生徒名簿表!F:G,2,0)))</f>
        <v/>
      </c>
      <c r="O228" s="455"/>
      <c r="P228" s="455"/>
      <c r="Q228" s="455"/>
      <c r="R228" s="456"/>
      <c r="S228" s="182" t="s">
        <v>6</v>
      </c>
      <c r="T228" s="183" t="s">
        <v>5</v>
      </c>
      <c r="U228" s="184" t="str">
        <f>IF(B228="","",(VLOOKUP(B228,生徒名簿表!F:H,3,0)))</f>
        <v/>
      </c>
    </row>
    <row r="229" spans="1:21" ht="23.4" customHeight="1" x14ac:dyDescent="0.45">
      <c r="A229" s="177"/>
      <c r="B229" s="178"/>
      <c r="D229" s="164">
        <v>314</v>
      </c>
      <c r="E229" s="165">
        <f t="shared" si="12"/>
        <v>0</v>
      </c>
      <c r="F229" s="454" t="str">
        <f>IF(A229="","",(VLOOKUP(A229,生徒名簿表!F:G,2,0)))</f>
        <v/>
      </c>
      <c r="G229" s="455"/>
      <c r="H229" s="456"/>
      <c r="I229" s="182" t="s">
        <v>6</v>
      </c>
      <c r="J229" s="183" t="s">
        <v>5</v>
      </c>
      <c r="K229" s="184" t="str">
        <f>IF(A229="","",(VLOOKUP(A229,生徒名簿表!F:H,3,0)))</f>
        <v/>
      </c>
      <c r="L229" s="185">
        <v>339</v>
      </c>
      <c r="M229" s="164">
        <f t="shared" si="13"/>
        <v>0</v>
      </c>
      <c r="N229" s="455" t="str">
        <f>IF(B229="","",(VLOOKUP(B229,生徒名簿表!F:G,2,0)))</f>
        <v/>
      </c>
      <c r="O229" s="455"/>
      <c r="P229" s="455"/>
      <c r="Q229" s="455"/>
      <c r="R229" s="456"/>
      <c r="S229" s="182" t="s">
        <v>6</v>
      </c>
      <c r="T229" s="183" t="s">
        <v>5</v>
      </c>
      <c r="U229" s="184" t="str">
        <f>IF(B229="","",(VLOOKUP(B229,生徒名簿表!F:H,3,0)))</f>
        <v/>
      </c>
    </row>
    <row r="230" spans="1:21" ht="23.4" customHeight="1" x14ac:dyDescent="0.45">
      <c r="A230" s="177"/>
      <c r="B230" s="178"/>
      <c r="D230" s="164">
        <v>315</v>
      </c>
      <c r="E230" s="165">
        <f t="shared" si="12"/>
        <v>0</v>
      </c>
      <c r="F230" s="454" t="str">
        <f>IF(A230="","",(VLOOKUP(A230,生徒名簿表!F:G,2,0)))</f>
        <v/>
      </c>
      <c r="G230" s="455"/>
      <c r="H230" s="456"/>
      <c r="I230" s="182" t="s">
        <v>6</v>
      </c>
      <c r="J230" s="183" t="s">
        <v>5</v>
      </c>
      <c r="K230" s="184" t="str">
        <f>IF(A230="","",(VLOOKUP(A230,生徒名簿表!F:H,3,0)))</f>
        <v/>
      </c>
      <c r="L230" s="185">
        <v>340</v>
      </c>
      <c r="M230" s="164">
        <f t="shared" si="13"/>
        <v>0</v>
      </c>
      <c r="N230" s="455" t="str">
        <f>IF(B230="","",(VLOOKUP(B230,生徒名簿表!F:G,2,0)))</f>
        <v/>
      </c>
      <c r="O230" s="455"/>
      <c r="P230" s="455"/>
      <c r="Q230" s="455"/>
      <c r="R230" s="456"/>
      <c r="S230" s="182" t="s">
        <v>6</v>
      </c>
      <c r="T230" s="183" t="s">
        <v>5</v>
      </c>
      <c r="U230" s="184" t="str">
        <f>IF(B230="","",(VLOOKUP(B230,生徒名簿表!F:H,3,0)))</f>
        <v/>
      </c>
    </row>
    <row r="231" spans="1:21" ht="23.4" customHeight="1" x14ac:dyDescent="0.45">
      <c r="A231" s="177"/>
      <c r="B231" s="178"/>
      <c r="D231" s="164">
        <v>316</v>
      </c>
      <c r="E231" s="165">
        <f t="shared" si="12"/>
        <v>0</v>
      </c>
      <c r="F231" s="454" t="str">
        <f>IF(A231="","",(VLOOKUP(A231,生徒名簿表!F:G,2,0)))</f>
        <v/>
      </c>
      <c r="G231" s="455"/>
      <c r="H231" s="456"/>
      <c r="I231" s="182" t="s">
        <v>6</v>
      </c>
      <c r="J231" s="183" t="s">
        <v>5</v>
      </c>
      <c r="K231" s="184" t="str">
        <f>IF(A231="","",(VLOOKUP(A231,生徒名簿表!F:H,3,0)))</f>
        <v/>
      </c>
      <c r="L231" s="185">
        <v>341</v>
      </c>
      <c r="M231" s="164">
        <f t="shared" si="13"/>
        <v>0</v>
      </c>
      <c r="N231" s="455" t="str">
        <f>IF(B231="","",(VLOOKUP(B231,生徒名簿表!F:G,2,0)))</f>
        <v/>
      </c>
      <c r="O231" s="455"/>
      <c r="P231" s="455"/>
      <c r="Q231" s="455"/>
      <c r="R231" s="456"/>
      <c r="S231" s="182" t="s">
        <v>6</v>
      </c>
      <c r="T231" s="183" t="s">
        <v>5</v>
      </c>
      <c r="U231" s="184" t="str">
        <f>IF(B231="","",(VLOOKUP(B231,生徒名簿表!F:H,3,0)))</f>
        <v/>
      </c>
    </row>
    <row r="232" spans="1:21" ht="23.4" customHeight="1" x14ac:dyDescent="0.45">
      <c r="A232" s="177"/>
      <c r="B232" s="178"/>
      <c r="D232" s="164">
        <v>317</v>
      </c>
      <c r="E232" s="165">
        <f t="shared" si="12"/>
        <v>0</v>
      </c>
      <c r="F232" s="454" t="str">
        <f>IF(A232="","",(VLOOKUP(A232,生徒名簿表!F:G,2,0)))</f>
        <v/>
      </c>
      <c r="G232" s="455"/>
      <c r="H232" s="456"/>
      <c r="I232" s="182" t="s">
        <v>6</v>
      </c>
      <c r="J232" s="183" t="s">
        <v>5</v>
      </c>
      <c r="K232" s="184" t="str">
        <f>IF(A232="","",(VLOOKUP(A232,生徒名簿表!F:H,3,0)))</f>
        <v/>
      </c>
      <c r="L232" s="185">
        <v>342</v>
      </c>
      <c r="M232" s="164">
        <f t="shared" si="13"/>
        <v>0</v>
      </c>
      <c r="N232" s="455" t="str">
        <f>IF(B232="","",(VLOOKUP(B232,生徒名簿表!F:G,2,0)))</f>
        <v/>
      </c>
      <c r="O232" s="455"/>
      <c r="P232" s="455"/>
      <c r="Q232" s="455"/>
      <c r="R232" s="456"/>
      <c r="S232" s="182" t="s">
        <v>6</v>
      </c>
      <c r="T232" s="183" t="s">
        <v>5</v>
      </c>
      <c r="U232" s="184" t="str">
        <f>IF(B232="","",(VLOOKUP(B232,生徒名簿表!F:H,3,0)))</f>
        <v/>
      </c>
    </row>
    <row r="233" spans="1:21" ht="23.4" customHeight="1" x14ac:dyDescent="0.45">
      <c r="A233" s="177"/>
      <c r="B233" s="178"/>
      <c r="D233" s="164">
        <v>318</v>
      </c>
      <c r="E233" s="165">
        <f t="shared" si="12"/>
        <v>0</v>
      </c>
      <c r="F233" s="454" t="str">
        <f>IF(A233="","",(VLOOKUP(A233,生徒名簿表!F:G,2,0)))</f>
        <v/>
      </c>
      <c r="G233" s="455"/>
      <c r="H233" s="456"/>
      <c r="I233" s="182" t="s">
        <v>6</v>
      </c>
      <c r="J233" s="183" t="s">
        <v>5</v>
      </c>
      <c r="K233" s="184" t="str">
        <f>IF(A233="","",(VLOOKUP(A233,生徒名簿表!F:H,3,0)))</f>
        <v/>
      </c>
      <c r="L233" s="185">
        <v>343</v>
      </c>
      <c r="M233" s="164">
        <f t="shared" si="13"/>
        <v>0</v>
      </c>
      <c r="N233" s="455" t="str">
        <f>IF(B233="","",(VLOOKUP(B233,生徒名簿表!F:G,2,0)))</f>
        <v/>
      </c>
      <c r="O233" s="455"/>
      <c r="P233" s="455"/>
      <c r="Q233" s="455"/>
      <c r="R233" s="456"/>
      <c r="S233" s="182" t="s">
        <v>6</v>
      </c>
      <c r="T233" s="183" t="s">
        <v>5</v>
      </c>
      <c r="U233" s="184" t="str">
        <f>IF(B233="","",(VLOOKUP(B233,生徒名簿表!F:H,3,0)))</f>
        <v/>
      </c>
    </row>
    <row r="234" spans="1:21" ht="23.4" customHeight="1" x14ac:dyDescent="0.45">
      <c r="A234" s="177"/>
      <c r="B234" s="178"/>
      <c r="D234" s="164">
        <v>319</v>
      </c>
      <c r="E234" s="165">
        <f t="shared" si="12"/>
        <v>0</v>
      </c>
      <c r="F234" s="454" t="str">
        <f>IF(A234="","",(VLOOKUP(A234,生徒名簿表!F:G,2,0)))</f>
        <v/>
      </c>
      <c r="G234" s="455"/>
      <c r="H234" s="456"/>
      <c r="I234" s="182" t="s">
        <v>6</v>
      </c>
      <c r="J234" s="183" t="s">
        <v>5</v>
      </c>
      <c r="K234" s="184" t="str">
        <f>IF(A234="","",(VLOOKUP(A234,生徒名簿表!F:H,3,0)))</f>
        <v/>
      </c>
      <c r="L234" s="185">
        <v>344</v>
      </c>
      <c r="M234" s="164">
        <f t="shared" si="13"/>
        <v>0</v>
      </c>
      <c r="N234" s="455" t="str">
        <f>IF(B234="","",(VLOOKUP(B234,生徒名簿表!F:G,2,0)))</f>
        <v/>
      </c>
      <c r="O234" s="455"/>
      <c r="P234" s="455"/>
      <c r="Q234" s="455"/>
      <c r="R234" s="456"/>
      <c r="S234" s="182" t="s">
        <v>6</v>
      </c>
      <c r="T234" s="183" t="s">
        <v>5</v>
      </c>
      <c r="U234" s="184" t="str">
        <f>IF(B234="","",(VLOOKUP(B234,生徒名簿表!F:H,3,0)))</f>
        <v/>
      </c>
    </row>
    <row r="235" spans="1:21" ht="23.4" customHeight="1" x14ac:dyDescent="0.45">
      <c r="A235" s="177"/>
      <c r="B235" s="178"/>
      <c r="D235" s="164">
        <v>320</v>
      </c>
      <c r="E235" s="165">
        <f t="shared" si="12"/>
        <v>0</v>
      </c>
      <c r="F235" s="454" t="str">
        <f>IF(A235="","",(VLOOKUP(A235,生徒名簿表!F:G,2,0)))</f>
        <v/>
      </c>
      <c r="G235" s="455"/>
      <c r="H235" s="456"/>
      <c r="I235" s="182" t="s">
        <v>6</v>
      </c>
      <c r="J235" s="183" t="s">
        <v>5</v>
      </c>
      <c r="K235" s="184" t="str">
        <f>IF(A235="","",(VLOOKUP(A235,生徒名簿表!F:H,3,0)))</f>
        <v/>
      </c>
      <c r="L235" s="185">
        <v>345</v>
      </c>
      <c r="M235" s="164">
        <f t="shared" si="13"/>
        <v>0</v>
      </c>
      <c r="N235" s="455" t="str">
        <f>IF(B235="","",(VLOOKUP(B235,生徒名簿表!F:G,2,0)))</f>
        <v/>
      </c>
      <c r="O235" s="455"/>
      <c r="P235" s="455"/>
      <c r="Q235" s="455"/>
      <c r="R235" s="456"/>
      <c r="S235" s="182" t="s">
        <v>6</v>
      </c>
      <c r="T235" s="183" t="s">
        <v>5</v>
      </c>
      <c r="U235" s="184" t="str">
        <f>IF(B235="","",(VLOOKUP(B235,生徒名簿表!F:H,3,0)))</f>
        <v/>
      </c>
    </row>
    <row r="236" spans="1:21" ht="23.4" customHeight="1" x14ac:dyDescent="0.45">
      <c r="A236" s="177"/>
      <c r="B236" s="178"/>
      <c r="D236" s="164">
        <v>321</v>
      </c>
      <c r="E236" s="165">
        <f t="shared" si="12"/>
        <v>0</v>
      </c>
      <c r="F236" s="454" t="str">
        <f>IF(A236="","",(VLOOKUP(A236,生徒名簿表!F:G,2,0)))</f>
        <v/>
      </c>
      <c r="G236" s="455"/>
      <c r="H236" s="456"/>
      <c r="I236" s="182" t="s">
        <v>6</v>
      </c>
      <c r="J236" s="183" t="s">
        <v>5</v>
      </c>
      <c r="K236" s="184" t="str">
        <f>IF(A236="","",(VLOOKUP(A236,生徒名簿表!F:H,3,0)))</f>
        <v/>
      </c>
      <c r="L236" s="185">
        <v>346</v>
      </c>
      <c r="M236" s="164">
        <f t="shared" si="13"/>
        <v>0</v>
      </c>
      <c r="N236" s="455" t="str">
        <f>IF(B236="","",(VLOOKUP(B236,生徒名簿表!F:G,2,0)))</f>
        <v/>
      </c>
      <c r="O236" s="455"/>
      <c r="P236" s="455"/>
      <c r="Q236" s="455"/>
      <c r="R236" s="456"/>
      <c r="S236" s="182" t="s">
        <v>6</v>
      </c>
      <c r="T236" s="183" t="s">
        <v>5</v>
      </c>
      <c r="U236" s="184" t="str">
        <f>IF(B236="","",(VLOOKUP(B236,生徒名簿表!F:H,3,0)))</f>
        <v/>
      </c>
    </row>
    <row r="237" spans="1:21" ht="23.4" customHeight="1" x14ac:dyDescent="0.45">
      <c r="A237" s="177"/>
      <c r="B237" s="178"/>
      <c r="D237" s="164">
        <v>322</v>
      </c>
      <c r="E237" s="165">
        <f t="shared" si="12"/>
        <v>0</v>
      </c>
      <c r="F237" s="454" t="str">
        <f>IF(A237="","",(VLOOKUP(A237,生徒名簿表!F:G,2,0)))</f>
        <v/>
      </c>
      <c r="G237" s="455"/>
      <c r="H237" s="456"/>
      <c r="I237" s="182" t="s">
        <v>6</v>
      </c>
      <c r="J237" s="183" t="s">
        <v>5</v>
      </c>
      <c r="K237" s="184" t="str">
        <f>IF(A237="","",(VLOOKUP(A237,生徒名簿表!F:H,3,0)))</f>
        <v/>
      </c>
      <c r="L237" s="185">
        <v>347</v>
      </c>
      <c r="M237" s="164">
        <f t="shared" si="13"/>
        <v>0</v>
      </c>
      <c r="N237" s="455" t="str">
        <f>IF(B237="","",(VLOOKUP(B237,生徒名簿表!F:G,2,0)))</f>
        <v/>
      </c>
      <c r="O237" s="455"/>
      <c r="P237" s="455"/>
      <c r="Q237" s="455"/>
      <c r="R237" s="456"/>
      <c r="S237" s="182" t="s">
        <v>6</v>
      </c>
      <c r="T237" s="183" t="s">
        <v>5</v>
      </c>
      <c r="U237" s="184" t="str">
        <f>IF(B237="","",(VLOOKUP(B237,生徒名簿表!F:H,3,0)))</f>
        <v/>
      </c>
    </row>
    <row r="238" spans="1:21" ht="23.4" customHeight="1" x14ac:dyDescent="0.45">
      <c r="A238" s="177"/>
      <c r="B238" s="178"/>
      <c r="D238" s="164">
        <v>323</v>
      </c>
      <c r="E238" s="165">
        <f t="shared" si="12"/>
        <v>0</v>
      </c>
      <c r="F238" s="454" t="str">
        <f>IF(A238="","",(VLOOKUP(A238,生徒名簿表!F:G,2,0)))</f>
        <v/>
      </c>
      <c r="G238" s="455"/>
      <c r="H238" s="456"/>
      <c r="I238" s="182" t="s">
        <v>6</v>
      </c>
      <c r="J238" s="183" t="s">
        <v>5</v>
      </c>
      <c r="K238" s="184" t="str">
        <f>IF(A238="","",(VLOOKUP(A238,生徒名簿表!F:H,3,0)))</f>
        <v/>
      </c>
      <c r="L238" s="185">
        <v>348</v>
      </c>
      <c r="M238" s="164">
        <f t="shared" si="13"/>
        <v>0</v>
      </c>
      <c r="N238" s="455" t="str">
        <f>IF(B238="","",(VLOOKUP(B238,生徒名簿表!F:G,2,0)))</f>
        <v/>
      </c>
      <c r="O238" s="455"/>
      <c r="P238" s="455"/>
      <c r="Q238" s="455"/>
      <c r="R238" s="456"/>
      <c r="S238" s="182" t="s">
        <v>6</v>
      </c>
      <c r="T238" s="183" t="s">
        <v>5</v>
      </c>
      <c r="U238" s="184" t="str">
        <f>IF(B238="","",(VLOOKUP(B238,生徒名簿表!F:H,3,0)))</f>
        <v/>
      </c>
    </row>
    <row r="239" spans="1:21" ht="23.4" customHeight="1" x14ac:dyDescent="0.45">
      <c r="A239" s="177"/>
      <c r="B239" s="178"/>
      <c r="D239" s="164">
        <v>324</v>
      </c>
      <c r="E239" s="165">
        <f t="shared" si="12"/>
        <v>0</v>
      </c>
      <c r="F239" s="454" t="str">
        <f>IF(A239="","",(VLOOKUP(A239,生徒名簿表!F:G,2,0)))</f>
        <v/>
      </c>
      <c r="G239" s="455"/>
      <c r="H239" s="456"/>
      <c r="I239" s="182" t="s">
        <v>6</v>
      </c>
      <c r="J239" s="183" t="s">
        <v>5</v>
      </c>
      <c r="K239" s="184" t="str">
        <f>IF(A239="","",(VLOOKUP(A239,生徒名簿表!F:H,3,0)))</f>
        <v/>
      </c>
      <c r="L239" s="185">
        <v>349</v>
      </c>
      <c r="M239" s="164">
        <f t="shared" si="13"/>
        <v>0</v>
      </c>
      <c r="N239" s="455" t="str">
        <f>IF(B239="","",(VLOOKUP(B239,生徒名簿表!F:G,2,0)))</f>
        <v/>
      </c>
      <c r="O239" s="455"/>
      <c r="P239" s="455"/>
      <c r="Q239" s="455"/>
      <c r="R239" s="456"/>
      <c r="S239" s="182" t="s">
        <v>6</v>
      </c>
      <c r="T239" s="183" t="s">
        <v>5</v>
      </c>
      <c r="U239" s="184" t="str">
        <f>IF(B239="","",(VLOOKUP(B239,生徒名簿表!F:H,3,0)))</f>
        <v/>
      </c>
    </row>
    <row r="240" spans="1:21" ht="23.4" customHeight="1" x14ac:dyDescent="0.45">
      <c r="A240" s="177"/>
      <c r="B240" s="178"/>
      <c r="D240" s="164">
        <v>325</v>
      </c>
      <c r="E240" s="165">
        <f t="shared" si="12"/>
        <v>0</v>
      </c>
      <c r="F240" s="454" t="str">
        <f>IF(A240="","",(VLOOKUP(A240,生徒名簿表!F:G,2,0)))</f>
        <v/>
      </c>
      <c r="G240" s="455"/>
      <c r="H240" s="456"/>
      <c r="I240" s="182" t="s">
        <v>6</v>
      </c>
      <c r="J240" s="183" t="s">
        <v>5</v>
      </c>
      <c r="K240" s="184" t="str">
        <f>IF(A240="","",(VLOOKUP(A240,生徒名簿表!F:H,3,0)))</f>
        <v/>
      </c>
      <c r="L240" s="185">
        <v>350</v>
      </c>
      <c r="M240" s="164">
        <f t="shared" si="13"/>
        <v>0</v>
      </c>
      <c r="N240" s="455" t="str">
        <f>IF(B240="","",(VLOOKUP(B240,生徒名簿表!F:G,2,0)))</f>
        <v/>
      </c>
      <c r="O240" s="455"/>
      <c r="P240" s="455"/>
      <c r="Q240" s="455"/>
      <c r="R240" s="456"/>
      <c r="S240" s="182" t="s">
        <v>6</v>
      </c>
      <c r="T240" s="183" t="s">
        <v>5</v>
      </c>
      <c r="U240" s="184" t="str">
        <f>IF(B240="","",(VLOOKUP(B240,生徒名簿表!F:H,3,0)))</f>
        <v/>
      </c>
    </row>
    <row r="241" spans="1:21" ht="4.5" customHeight="1" x14ac:dyDescent="0.45"/>
    <row r="242" spans="1:21" ht="27" customHeight="1" x14ac:dyDescent="0.45">
      <c r="D242" s="446" t="s">
        <v>3</v>
      </c>
      <c r="E242" s="451"/>
      <c r="F242" s="451"/>
      <c r="G242" s="451"/>
      <c r="H242" s="447"/>
      <c r="I242" s="446" t="s">
        <v>733</v>
      </c>
      <c r="J242" s="451"/>
      <c r="K242" s="451"/>
      <c r="L242" s="447"/>
      <c r="M242" s="446" t="s">
        <v>732</v>
      </c>
      <c r="N242" s="451"/>
      <c r="O242" s="451"/>
      <c r="P242" s="451"/>
      <c r="Q242" s="447"/>
      <c r="R242" s="432" t="s">
        <v>731</v>
      </c>
      <c r="S242" s="432"/>
      <c r="T242" s="432"/>
      <c r="U242" s="432"/>
    </row>
    <row r="243" spans="1:21" ht="3.75" customHeight="1" thickBot="1" x14ac:dyDescent="0.5">
      <c r="K243" s="466"/>
      <c r="L243" s="466"/>
      <c r="M243" s="155"/>
    </row>
    <row r="244" spans="1:21" ht="15" customHeight="1" x14ac:dyDescent="0.45">
      <c r="D244" s="467" t="s">
        <v>668</v>
      </c>
      <c r="E244" s="467"/>
      <c r="F244" s="468"/>
      <c r="G244" s="468"/>
      <c r="H244" s="468"/>
      <c r="I244" s="468"/>
      <c r="J244" s="468"/>
      <c r="K244" s="469"/>
      <c r="L244" s="470" t="s">
        <v>0</v>
      </c>
      <c r="M244" s="471"/>
      <c r="N244" s="472"/>
      <c r="O244" s="476">
        <f>O34</f>
        <v>0</v>
      </c>
      <c r="P244" s="477"/>
      <c r="Q244" s="477"/>
      <c r="R244" s="477"/>
      <c r="S244" s="477"/>
      <c r="T244" s="477"/>
      <c r="U244" s="478"/>
    </row>
    <row r="245" spans="1:21" ht="15" customHeight="1" thickBot="1" x14ac:dyDescent="0.5">
      <c r="D245" s="468"/>
      <c r="E245" s="468"/>
      <c r="F245" s="468"/>
      <c r="G245" s="468"/>
      <c r="H245" s="468"/>
      <c r="I245" s="468"/>
      <c r="J245" s="468"/>
      <c r="K245" s="469"/>
      <c r="L245" s="473"/>
      <c r="M245" s="474"/>
      <c r="N245" s="475"/>
      <c r="O245" s="479"/>
      <c r="P245" s="480"/>
      <c r="Q245" s="480"/>
      <c r="R245" s="480"/>
      <c r="S245" s="480"/>
      <c r="T245" s="480"/>
      <c r="U245" s="481"/>
    </row>
    <row r="246" spans="1:21" ht="27.75" customHeight="1" x14ac:dyDescent="0.45">
      <c r="D246" s="453" t="s">
        <v>666</v>
      </c>
      <c r="E246" s="453"/>
      <c r="F246" s="453"/>
      <c r="G246" s="453"/>
      <c r="H246" s="453"/>
      <c r="I246" s="453"/>
      <c r="J246" s="453"/>
      <c r="K246" s="453"/>
      <c r="L246" s="453"/>
      <c r="M246" s="453"/>
      <c r="N246" s="453"/>
      <c r="O246" s="453"/>
      <c r="P246" s="432" t="s">
        <v>667</v>
      </c>
      <c r="Q246" s="432"/>
      <c r="R246" s="433" t="e">
        <f>VLOOKUP(I247,学校番号一覧!A:E,5,0)</f>
        <v>#N/A</v>
      </c>
      <c r="S246" s="433"/>
      <c r="T246" s="433"/>
      <c r="U246" s="433"/>
    </row>
    <row r="247" spans="1:21" ht="30" customHeight="1" x14ac:dyDescent="0.45">
      <c r="D247" s="446" t="s">
        <v>15</v>
      </c>
      <c r="E247" s="447"/>
      <c r="F247" s="461" t="s">
        <v>594</v>
      </c>
      <c r="G247" s="461"/>
      <c r="H247" s="164" t="s">
        <v>25</v>
      </c>
      <c r="I247" s="482">
        <f>I2</f>
        <v>0</v>
      </c>
      <c r="J247" s="483"/>
      <c r="K247" s="446" t="s">
        <v>24</v>
      </c>
      <c r="L247" s="447"/>
      <c r="M247" s="448"/>
      <c r="N247" s="449"/>
      <c r="O247" s="450"/>
      <c r="P247" s="464" t="s">
        <v>14</v>
      </c>
      <c r="Q247" s="465"/>
      <c r="R247" s="166"/>
      <c r="S247" s="167" t="s">
        <v>13</v>
      </c>
      <c r="T247" s="168"/>
      <c r="U247" s="169" t="s">
        <v>12</v>
      </c>
    </row>
    <row r="248" spans="1:21" ht="30" customHeight="1" x14ac:dyDescent="0.45">
      <c r="D248" s="446" t="s">
        <v>11</v>
      </c>
      <c r="E248" s="447"/>
      <c r="F248" s="457" t="str">
        <f>IF(I2="","",(VLOOKUP(I2,学校番号一覧!A:C,3,0)))</f>
        <v/>
      </c>
      <c r="G248" s="457"/>
      <c r="H248" s="164" t="s">
        <v>585</v>
      </c>
      <c r="I248" s="454" t="str">
        <f>IF(I2="","",(VLOOKUP(I2,学校番号一覧!A:C,2,0)))</f>
        <v/>
      </c>
      <c r="J248" s="455"/>
      <c r="K248" s="455"/>
      <c r="L248" s="455"/>
      <c r="M248" s="455"/>
      <c r="N248" s="455"/>
      <c r="O248" s="456"/>
      <c r="P248" s="458" t="s">
        <v>10</v>
      </c>
      <c r="Q248" s="458"/>
      <c r="R248" s="459"/>
      <c r="S248" s="459"/>
      <c r="T248" s="459"/>
      <c r="U248" s="459"/>
    </row>
    <row r="249" spans="1:21" ht="3.75" customHeight="1" x14ac:dyDescent="0.45">
      <c r="D249" s="172"/>
      <c r="E249" s="172"/>
      <c r="F249" s="172"/>
      <c r="G249" s="172"/>
      <c r="H249" s="173"/>
      <c r="I249" s="173"/>
      <c r="J249" s="173"/>
      <c r="K249" s="173"/>
      <c r="L249" s="173"/>
      <c r="M249" s="174"/>
      <c r="N249" s="175"/>
      <c r="O249" s="155"/>
      <c r="P249" s="155"/>
      <c r="Q249" s="176"/>
      <c r="R249" s="176"/>
      <c r="S249" s="176"/>
      <c r="T249" s="176"/>
      <c r="U249" s="176"/>
    </row>
    <row r="250" spans="1:21" ht="21.9" customHeight="1" x14ac:dyDescent="0.45">
      <c r="A250" s="177" t="s">
        <v>623</v>
      </c>
      <c r="B250" s="178" t="s">
        <v>623</v>
      </c>
      <c r="D250" s="179" t="s">
        <v>643</v>
      </c>
      <c r="E250" s="180" t="s">
        <v>644</v>
      </c>
      <c r="F250" s="446" t="s">
        <v>8</v>
      </c>
      <c r="G250" s="451"/>
      <c r="H250" s="447"/>
      <c r="I250" s="446" t="s">
        <v>7</v>
      </c>
      <c r="J250" s="451"/>
      <c r="K250" s="460"/>
      <c r="L250" s="179" t="s">
        <v>643</v>
      </c>
      <c r="M250" s="186" t="s">
        <v>644</v>
      </c>
      <c r="N250" s="451" t="s">
        <v>8</v>
      </c>
      <c r="O250" s="451"/>
      <c r="P250" s="451"/>
      <c r="Q250" s="451"/>
      <c r="R250" s="447"/>
      <c r="S250" s="446" t="s">
        <v>7</v>
      </c>
      <c r="T250" s="451"/>
      <c r="U250" s="447"/>
    </row>
    <row r="251" spans="1:21" ht="23.4" customHeight="1" x14ac:dyDescent="0.45">
      <c r="A251" s="177"/>
      <c r="B251" s="178"/>
      <c r="D251" s="164">
        <v>351</v>
      </c>
      <c r="E251" s="165">
        <f t="shared" ref="E251:E275" si="14">A251</f>
        <v>0</v>
      </c>
      <c r="F251" s="454" t="str">
        <f>IF(A251="","",(VLOOKUP(A251,生徒名簿表!F:G,2,0)))</f>
        <v/>
      </c>
      <c r="G251" s="455"/>
      <c r="H251" s="456"/>
      <c r="I251" s="182" t="s">
        <v>6</v>
      </c>
      <c r="J251" s="183" t="s">
        <v>5</v>
      </c>
      <c r="K251" s="184" t="str">
        <f>IF(A251="","",(VLOOKUP(A251,生徒名簿表!F:H,3,0)))</f>
        <v/>
      </c>
      <c r="L251" s="185">
        <v>376</v>
      </c>
      <c r="M251" s="164">
        <f t="shared" ref="M251:M275" si="15">B251</f>
        <v>0</v>
      </c>
      <c r="N251" s="455" t="str">
        <f>IF(B251="","",(VLOOKUP(B251,生徒名簿表!F:G,2,0)))</f>
        <v/>
      </c>
      <c r="O251" s="455"/>
      <c r="P251" s="455"/>
      <c r="Q251" s="455"/>
      <c r="R251" s="456"/>
      <c r="S251" s="182" t="s">
        <v>6</v>
      </c>
      <c r="T251" s="183" t="s">
        <v>5</v>
      </c>
      <c r="U251" s="184" t="str">
        <f>IF(B251="","",(VLOOKUP(B251,生徒名簿表!F:H,3,0)))</f>
        <v/>
      </c>
    </row>
    <row r="252" spans="1:21" ht="23.4" customHeight="1" x14ac:dyDescent="0.45">
      <c r="A252" s="177"/>
      <c r="B252" s="178"/>
      <c r="D252" s="164">
        <v>352</v>
      </c>
      <c r="E252" s="165">
        <f t="shared" si="14"/>
        <v>0</v>
      </c>
      <c r="F252" s="454" t="str">
        <f>IF(A252="","",(VLOOKUP(A252,生徒名簿表!F:G,2,0)))</f>
        <v/>
      </c>
      <c r="G252" s="455"/>
      <c r="H252" s="456"/>
      <c r="I252" s="182" t="s">
        <v>6</v>
      </c>
      <c r="J252" s="183" t="s">
        <v>5</v>
      </c>
      <c r="K252" s="184" t="str">
        <f>IF(A252="","",(VLOOKUP(A252,生徒名簿表!F:H,3,0)))</f>
        <v/>
      </c>
      <c r="L252" s="185">
        <v>377</v>
      </c>
      <c r="M252" s="164">
        <f t="shared" si="15"/>
        <v>0</v>
      </c>
      <c r="N252" s="455" t="str">
        <f>IF(B252="","",(VLOOKUP(B252,生徒名簿表!F:G,2,0)))</f>
        <v/>
      </c>
      <c r="O252" s="455"/>
      <c r="P252" s="455"/>
      <c r="Q252" s="455"/>
      <c r="R252" s="456"/>
      <c r="S252" s="182" t="s">
        <v>6</v>
      </c>
      <c r="T252" s="183" t="s">
        <v>5</v>
      </c>
      <c r="U252" s="184" t="str">
        <f>IF(B252="","",(VLOOKUP(B252,生徒名簿表!F:H,3,0)))</f>
        <v/>
      </c>
    </row>
    <row r="253" spans="1:21" ht="23.4" customHeight="1" x14ac:dyDescent="0.45">
      <c r="A253" s="177"/>
      <c r="B253" s="178"/>
      <c r="D253" s="164">
        <v>353</v>
      </c>
      <c r="E253" s="165">
        <f t="shared" si="14"/>
        <v>0</v>
      </c>
      <c r="F253" s="454" t="str">
        <f>IF(A253="","",(VLOOKUP(A253,生徒名簿表!F:G,2,0)))</f>
        <v/>
      </c>
      <c r="G253" s="455"/>
      <c r="H253" s="456"/>
      <c r="I253" s="182" t="s">
        <v>6</v>
      </c>
      <c r="J253" s="183" t="s">
        <v>5</v>
      </c>
      <c r="K253" s="184" t="str">
        <f>IF(A253="","",(VLOOKUP(A253,生徒名簿表!F:H,3,0)))</f>
        <v/>
      </c>
      <c r="L253" s="185">
        <v>378</v>
      </c>
      <c r="M253" s="164">
        <f t="shared" si="15"/>
        <v>0</v>
      </c>
      <c r="N253" s="455" t="str">
        <f>IF(B253="","",(VLOOKUP(B253,生徒名簿表!F:G,2,0)))</f>
        <v/>
      </c>
      <c r="O253" s="455"/>
      <c r="P253" s="455"/>
      <c r="Q253" s="455"/>
      <c r="R253" s="456"/>
      <c r="S253" s="182" t="s">
        <v>6</v>
      </c>
      <c r="T253" s="183" t="s">
        <v>5</v>
      </c>
      <c r="U253" s="184" t="str">
        <f>IF(B253="","",(VLOOKUP(B253,生徒名簿表!F:H,3,0)))</f>
        <v/>
      </c>
    </row>
    <row r="254" spans="1:21" ht="23.4" customHeight="1" x14ac:dyDescent="0.45">
      <c r="A254" s="177"/>
      <c r="B254" s="178"/>
      <c r="D254" s="164">
        <v>354</v>
      </c>
      <c r="E254" s="165">
        <f t="shared" si="14"/>
        <v>0</v>
      </c>
      <c r="F254" s="454" t="str">
        <f>IF(A254="","",(VLOOKUP(A254,生徒名簿表!F:G,2,0)))</f>
        <v/>
      </c>
      <c r="G254" s="455"/>
      <c r="H254" s="456"/>
      <c r="I254" s="182" t="s">
        <v>6</v>
      </c>
      <c r="J254" s="183" t="s">
        <v>5</v>
      </c>
      <c r="K254" s="184" t="str">
        <f>IF(A254="","",(VLOOKUP(A254,生徒名簿表!F:H,3,0)))</f>
        <v/>
      </c>
      <c r="L254" s="185">
        <v>379</v>
      </c>
      <c r="M254" s="164">
        <f t="shared" si="15"/>
        <v>0</v>
      </c>
      <c r="N254" s="455" t="str">
        <f>IF(B254="","",(VLOOKUP(B254,生徒名簿表!F:G,2,0)))</f>
        <v/>
      </c>
      <c r="O254" s="455"/>
      <c r="P254" s="455"/>
      <c r="Q254" s="455"/>
      <c r="R254" s="456"/>
      <c r="S254" s="182" t="s">
        <v>6</v>
      </c>
      <c r="T254" s="183" t="s">
        <v>5</v>
      </c>
      <c r="U254" s="184" t="str">
        <f>IF(B254="","",(VLOOKUP(B254,生徒名簿表!F:H,3,0)))</f>
        <v/>
      </c>
    </row>
    <row r="255" spans="1:21" ht="23.4" customHeight="1" x14ac:dyDescent="0.45">
      <c r="A255" s="177"/>
      <c r="B255" s="178"/>
      <c r="D255" s="164">
        <v>355</v>
      </c>
      <c r="E255" s="165">
        <f t="shared" si="14"/>
        <v>0</v>
      </c>
      <c r="F255" s="454" t="str">
        <f>IF(A255="","",(VLOOKUP(A255,生徒名簿表!F:G,2,0)))</f>
        <v/>
      </c>
      <c r="G255" s="455"/>
      <c r="H255" s="456"/>
      <c r="I255" s="182" t="s">
        <v>6</v>
      </c>
      <c r="J255" s="183" t="s">
        <v>5</v>
      </c>
      <c r="K255" s="184" t="str">
        <f>IF(A255="","",(VLOOKUP(A255,生徒名簿表!F:H,3,0)))</f>
        <v/>
      </c>
      <c r="L255" s="185">
        <v>380</v>
      </c>
      <c r="M255" s="164">
        <f t="shared" si="15"/>
        <v>0</v>
      </c>
      <c r="N255" s="455" t="str">
        <f>IF(B255="","",(VLOOKUP(B255,生徒名簿表!F:G,2,0)))</f>
        <v/>
      </c>
      <c r="O255" s="455"/>
      <c r="P255" s="455"/>
      <c r="Q255" s="455"/>
      <c r="R255" s="456"/>
      <c r="S255" s="182" t="s">
        <v>6</v>
      </c>
      <c r="T255" s="183" t="s">
        <v>5</v>
      </c>
      <c r="U255" s="184" t="str">
        <f>IF(B255="","",(VLOOKUP(B255,生徒名簿表!F:H,3,0)))</f>
        <v/>
      </c>
    </row>
    <row r="256" spans="1:21" ht="23.4" customHeight="1" x14ac:dyDescent="0.45">
      <c r="A256" s="177"/>
      <c r="B256" s="178"/>
      <c r="D256" s="164">
        <v>356</v>
      </c>
      <c r="E256" s="165">
        <f t="shared" si="14"/>
        <v>0</v>
      </c>
      <c r="F256" s="454" t="str">
        <f>IF(A256="","",(VLOOKUP(A256,生徒名簿表!F:G,2,0)))</f>
        <v/>
      </c>
      <c r="G256" s="455"/>
      <c r="H256" s="456"/>
      <c r="I256" s="182" t="s">
        <v>6</v>
      </c>
      <c r="J256" s="183" t="s">
        <v>5</v>
      </c>
      <c r="K256" s="184" t="str">
        <f>IF(A256="","",(VLOOKUP(A256,生徒名簿表!F:H,3,0)))</f>
        <v/>
      </c>
      <c r="L256" s="185">
        <v>381</v>
      </c>
      <c r="M256" s="164">
        <f t="shared" si="15"/>
        <v>0</v>
      </c>
      <c r="N256" s="455" t="str">
        <f>IF(B256="","",(VLOOKUP(B256,生徒名簿表!F:G,2,0)))</f>
        <v/>
      </c>
      <c r="O256" s="455"/>
      <c r="P256" s="455"/>
      <c r="Q256" s="455"/>
      <c r="R256" s="456"/>
      <c r="S256" s="182" t="s">
        <v>6</v>
      </c>
      <c r="T256" s="183" t="s">
        <v>5</v>
      </c>
      <c r="U256" s="184" t="str">
        <f>IF(B256="","",(VLOOKUP(B256,生徒名簿表!F:H,3,0)))</f>
        <v/>
      </c>
    </row>
    <row r="257" spans="1:21" ht="23.4" customHeight="1" x14ac:dyDescent="0.45">
      <c r="A257" s="177"/>
      <c r="B257" s="178"/>
      <c r="D257" s="164">
        <v>357</v>
      </c>
      <c r="E257" s="165">
        <f t="shared" si="14"/>
        <v>0</v>
      </c>
      <c r="F257" s="454" t="str">
        <f>IF(A257="","",(VLOOKUP(A257,生徒名簿表!F:G,2,0)))</f>
        <v/>
      </c>
      <c r="G257" s="455"/>
      <c r="H257" s="456"/>
      <c r="I257" s="182" t="s">
        <v>6</v>
      </c>
      <c r="J257" s="183" t="s">
        <v>5</v>
      </c>
      <c r="K257" s="184" t="str">
        <f>IF(A257="","",(VLOOKUP(A257,生徒名簿表!F:H,3,0)))</f>
        <v/>
      </c>
      <c r="L257" s="185">
        <v>382</v>
      </c>
      <c r="M257" s="164">
        <f t="shared" si="15"/>
        <v>0</v>
      </c>
      <c r="N257" s="455" t="str">
        <f>IF(B257="","",(VLOOKUP(B257,生徒名簿表!F:G,2,0)))</f>
        <v/>
      </c>
      <c r="O257" s="455"/>
      <c r="P257" s="455"/>
      <c r="Q257" s="455"/>
      <c r="R257" s="456"/>
      <c r="S257" s="182" t="s">
        <v>6</v>
      </c>
      <c r="T257" s="183" t="s">
        <v>5</v>
      </c>
      <c r="U257" s="184" t="str">
        <f>IF(B257="","",(VLOOKUP(B257,生徒名簿表!F:H,3,0)))</f>
        <v/>
      </c>
    </row>
    <row r="258" spans="1:21" ht="23.4" customHeight="1" x14ac:dyDescent="0.45">
      <c r="A258" s="177"/>
      <c r="B258" s="178"/>
      <c r="D258" s="164">
        <v>358</v>
      </c>
      <c r="E258" s="165">
        <f t="shared" si="14"/>
        <v>0</v>
      </c>
      <c r="F258" s="454" t="str">
        <f>IF(A258="","",(VLOOKUP(A258,生徒名簿表!F:G,2,0)))</f>
        <v/>
      </c>
      <c r="G258" s="455"/>
      <c r="H258" s="456"/>
      <c r="I258" s="182" t="s">
        <v>6</v>
      </c>
      <c r="J258" s="183" t="s">
        <v>5</v>
      </c>
      <c r="K258" s="184" t="str">
        <f>IF(A258="","",(VLOOKUP(A258,生徒名簿表!F:H,3,0)))</f>
        <v/>
      </c>
      <c r="L258" s="185">
        <v>383</v>
      </c>
      <c r="M258" s="164">
        <f t="shared" si="15"/>
        <v>0</v>
      </c>
      <c r="N258" s="455" t="str">
        <f>IF(B258="","",(VLOOKUP(B258,生徒名簿表!F:G,2,0)))</f>
        <v/>
      </c>
      <c r="O258" s="455"/>
      <c r="P258" s="455"/>
      <c r="Q258" s="455"/>
      <c r="R258" s="456"/>
      <c r="S258" s="182" t="s">
        <v>6</v>
      </c>
      <c r="T258" s="183" t="s">
        <v>5</v>
      </c>
      <c r="U258" s="184" t="str">
        <f>IF(B258="","",(VLOOKUP(B258,生徒名簿表!F:H,3,0)))</f>
        <v/>
      </c>
    </row>
    <row r="259" spans="1:21" ht="23.4" customHeight="1" x14ac:dyDescent="0.45">
      <c r="A259" s="177"/>
      <c r="B259" s="178"/>
      <c r="D259" s="164">
        <v>359</v>
      </c>
      <c r="E259" s="165">
        <f t="shared" si="14"/>
        <v>0</v>
      </c>
      <c r="F259" s="454" t="str">
        <f>IF(A259="","",(VLOOKUP(A259,生徒名簿表!F:G,2,0)))</f>
        <v/>
      </c>
      <c r="G259" s="455"/>
      <c r="H259" s="456"/>
      <c r="I259" s="182" t="s">
        <v>6</v>
      </c>
      <c r="J259" s="183" t="s">
        <v>5</v>
      </c>
      <c r="K259" s="184" t="str">
        <f>IF(A259="","",(VLOOKUP(A259,生徒名簿表!F:H,3,0)))</f>
        <v/>
      </c>
      <c r="L259" s="185">
        <v>384</v>
      </c>
      <c r="M259" s="164">
        <f t="shared" si="15"/>
        <v>0</v>
      </c>
      <c r="N259" s="455" t="str">
        <f>IF(B259="","",(VLOOKUP(B259,生徒名簿表!F:G,2,0)))</f>
        <v/>
      </c>
      <c r="O259" s="455"/>
      <c r="P259" s="455"/>
      <c r="Q259" s="455"/>
      <c r="R259" s="456"/>
      <c r="S259" s="182" t="s">
        <v>6</v>
      </c>
      <c r="T259" s="183" t="s">
        <v>5</v>
      </c>
      <c r="U259" s="184" t="str">
        <f>IF(B259="","",(VLOOKUP(B259,生徒名簿表!F:H,3,0)))</f>
        <v/>
      </c>
    </row>
    <row r="260" spans="1:21" ht="23.4" customHeight="1" x14ac:dyDescent="0.45">
      <c r="A260" s="177"/>
      <c r="B260" s="178"/>
      <c r="D260" s="164">
        <v>360</v>
      </c>
      <c r="E260" s="165">
        <f t="shared" si="14"/>
        <v>0</v>
      </c>
      <c r="F260" s="454" t="str">
        <f>IF(A260="","",(VLOOKUP(A260,生徒名簿表!F:G,2,0)))</f>
        <v/>
      </c>
      <c r="G260" s="455"/>
      <c r="H260" s="456"/>
      <c r="I260" s="182" t="s">
        <v>6</v>
      </c>
      <c r="J260" s="183" t="s">
        <v>5</v>
      </c>
      <c r="K260" s="184" t="str">
        <f>IF(A260="","",(VLOOKUP(A260,生徒名簿表!F:H,3,0)))</f>
        <v/>
      </c>
      <c r="L260" s="185">
        <v>385</v>
      </c>
      <c r="M260" s="164">
        <f t="shared" si="15"/>
        <v>0</v>
      </c>
      <c r="N260" s="455" t="str">
        <f>IF(B260="","",(VLOOKUP(B260,生徒名簿表!F:G,2,0)))</f>
        <v/>
      </c>
      <c r="O260" s="455"/>
      <c r="P260" s="455"/>
      <c r="Q260" s="455"/>
      <c r="R260" s="456"/>
      <c r="S260" s="182" t="s">
        <v>6</v>
      </c>
      <c r="T260" s="183" t="s">
        <v>5</v>
      </c>
      <c r="U260" s="184" t="str">
        <f>IF(B260="","",(VLOOKUP(B260,生徒名簿表!F:H,3,0)))</f>
        <v/>
      </c>
    </row>
    <row r="261" spans="1:21" ht="23.4" customHeight="1" x14ac:dyDescent="0.45">
      <c r="A261" s="177"/>
      <c r="B261" s="178"/>
      <c r="D261" s="164">
        <v>361</v>
      </c>
      <c r="E261" s="165">
        <f t="shared" si="14"/>
        <v>0</v>
      </c>
      <c r="F261" s="454" t="str">
        <f>IF(A261="","",(VLOOKUP(A261,生徒名簿表!F:G,2,0)))</f>
        <v/>
      </c>
      <c r="G261" s="455"/>
      <c r="H261" s="456"/>
      <c r="I261" s="182" t="s">
        <v>6</v>
      </c>
      <c r="J261" s="183" t="s">
        <v>5</v>
      </c>
      <c r="K261" s="184" t="str">
        <f>IF(A261="","",(VLOOKUP(A261,生徒名簿表!F:H,3,0)))</f>
        <v/>
      </c>
      <c r="L261" s="185">
        <v>386</v>
      </c>
      <c r="M261" s="164">
        <f t="shared" si="15"/>
        <v>0</v>
      </c>
      <c r="N261" s="455" t="str">
        <f>IF(B261="","",(VLOOKUP(B261,生徒名簿表!F:G,2,0)))</f>
        <v/>
      </c>
      <c r="O261" s="455"/>
      <c r="P261" s="455"/>
      <c r="Q261" s="455"/>
      <c r="R261" s="456"/>
      <c r="S261" s="182" t="s">
        <v>6</v>
      </c>
      <c r="T261" s="183" t="s">
        <v>5</v>
      </c>
      <c r="U261" s="184" t="str">
        <f>IF(B261="","",(VLOOKUP(B261,生徒名簿表!F:H,3,0)))</f>
        <v/>
      </c>
    </row>
    <row r="262" spans="1:21" ht="23.4" customHeight="1" x14ac:dyDescent="0.45">
      <c r="A262" s="177"/>
      <c r="B262" s="178"/>
      <c r="D262" s="164">
        <v>362</v>
      </c>
      <c r="E262" s="165">
        <f t="shared" si="14"/>
        <v>0</v>
      </c>
      <c r="F262" s="454" t="str">
        <f>IF(A262="","",(VLOOKUP(A262,生徒名簿表!F:G,2,0)))</f>
        <v/>
      </c>
      <c r="G262" s="455"/>
      <c r="H262" s="456"/>
      <c r="I262" s="182" t="s">
        <v>6</v>
      </c>
      <c r="J262" s="183" t="s">
        <v>5</v>
      </c>
      <c r="K262" s="184" t="str">
        <f>IF(A262="","",(VLOOKUP(A262,生徒名簿表!F:H,3,0)))</f>
        <v/>
      </c>
      <c r="L262" s="185">
        <v>387</v>
      </c>
      <c r="M262" s="164">
        <f t="shared" si="15"/>
        <v>0</v>
      </c>
      <c r="N262" s="455" t="str">
        <f>IF(B262="","",(VLOOKUP(B262,生徒名簿表!F:G,2,0)))</f>
        <v/>
      </c>
      <c r="O262" s="455"/>
      <c r="P262" s="455"/>
      <c r="Q262" s="455"/>
      <c r="R262" s="456"/>
      <c r="S262" s="182" t="s">
        <v>6</v>
      </c>
      <c r="T262" s="183" t="s">
        <v>5</v>
      </c>
      <c r="U262" s="184" t="str">
        <f>IF(B262="","",(VLOOKUP(B262,生徒名簿表!F:H,3,0)))</f>
        <v/>
      </c>
    </row>
    <row r="263" spans="1:21" ht="23.4" customHeight="1" x14ac:dyDescent="0.45">
      <c r="A263" s="177"/>
      <c r="B263" s="178"/>
      <c r="D263" s="164">
        <v>363</v>
      </c>
      <c r="E263" s="165">
        <f t="shared" si="14"/>
        <v>0</v>
      </c>
      <c r="F263" s="454" t="str">
        <f>IF(A263="","",(VLOOKUP(A263,生徒名簿表!F:G,2,0)))</f>
        <v/>
      </c>
      <c r="G263" s="455"/>
      <c r="H263" s="456"/>
      <c r="I263" s="182" t="s">
        <v>6</v>
      </c>
      <c r="J263" s="183" t="s">
        <v>5</v>
      </c>
      <c r="K263" s="184" t="str">
        <f>IF(A263="","",(VLOOKUP(A263,生徒名簿表!F:H,3,0)))</f>
        <v/>
      </c>
      <c r="L263" s="185">
        <v>388</v>
      </c>
      <c r="M263" s="164">
        <f t="shared" si="15"/>
        <v>0</v>
      </c>
      <c r="N263" s="455" t="str">
        <f>IF(B263="","",(VLOOKUP(B263,生徒名簿表!F:G,2,0)))</f>
        <v/>
      </c>
      <c r="O263" s="455"/>
      <c r="P263" s="455"/>
      <c r="Q263" s="455"/>
      <c r="R263" s="456"/>
      <c r="S263" s="182" t="s">
        <v>6</v>
      </c>
      <c r="T263" s="183" t="s">
        <v>5</v>
      </c>
      <c r="U263" s="184" t="str">
        <f>IF(B263="","",(VLOOKUP(B263,生徒名簿表!F:H,3,0)))</f>
        <v/>
      </c>
    </row>
    <row r="264" spans="1:21" ht="23.4" customHeight="1" x14ac:dyDescent="0.45">
      <c r="A264" s="177"/>
      <c r="B264" s="178"/>
      <c r="D264" s="164">
        <v>364</v>
      </c>
      <c r="E264" s="165">
        <f t="shared" si="14"/>
        <v>0</v>
      </c>
      <c r="F264" s="454" t="str">
        <f>IF(A264="","",(VLOOKUP(A264,生徒名簿表!F:G,2,0)))</f>
        <v/>
      </c>
      <c r="G264" s="455"/>
      <c r="H264" s="456"/>
      <c r="I264" s="182" t="s">
        <v>6</v>
      </c>
      <c r="J264" s="183" t="s">
        <v>5</v>
      </c>
      <c r="K264" s="184" t="str">
        <f>IF(A264="","",(VLOOKUP(A264,生徒名簿表!F:H,3,0)))</f>
        <v/>
      </c>
      <c r="L264" s="185">
        <v>389</v>
      </c>
      <c r="M264" s="164">
        <f t="shared" si="15"/>
        <v>0</v>
      </c>
      <c r="N264" s="455" t="str">
        <f>IF(B264="","",(VLOOKUP(B264,生徒名簿表!F:G,2,0)))</f>
        <v/>
      </c>
      <c r="O264" s="455"/>
      <c r="P264" s="455"/>
      <c r="Q264" s="455"/>
      <c r="R264" s="456"/>
      <c r="S264" s="182" t="s">
        <v>6</v>
      </c>
      <c r="T264" s="183" t="s">
        <v>5</v>
      </c>
      <c r="U264" s="184" t="str">
        <f>IF(B264="","",(VLOOKUP(B264,生徒名簿表!F:H,3,0)))</f>
        <v/>
      </c>
    </row>
    <row r="265" spans="1:21" ht="23.4" customHeight="1" x14ac:dyDescent="0.45">
      <c r="A265" s="177"/>
      <c r="B265" s="178"/>
      <c r="D265" s="164">
        <v>365</v>
      </c>
      <c r="E265" s="165">
        <f t="shared" si="14"/>
        <v>0</v>
      </c>
      <c r="F265" s="454" t="str">
        <f>IF(A265="","",(VLOOKUP(A265,生徒名簿表!F:G,2,0)))</f>
        <v/>
      </c>
      <c r="G265" s="455"/>
      <c r="H265" s="456"/>
      <c r="I265" s="182" t="s">
        <v>6</v>
      </c>
      <c r="J265" s="183" t="s">
        <v>5</v>
      </c>
      <c r="K265" s="184" t="str">
        <f>IF(A265="","",(VLOOKUP(A265,生徒名簿表!F:H,3,0)))</f>
        <v/>
      </c>
      <c r="L265" s="185">
        <v>390</v>
      </c>
      <c r="M265" s="164">
        <f t="shared" si="15"/>
        <v>0</v>
      </c>
      <c r="N265" s="455" t="str">
        <f>IF(B265="","",(VLOOKUP(B265,生徒名簿表!F:G,2,0)))</f>
        <v/>
      </c>
      <c r="O265" s="455"/>
      <c r="P265" s="455"/>
      <c r="Q265" s="455"/>
      <c r="R265" s="456"/>
      <c r="S265" s="182" t="s">
        <v>6</v>
      </c>
      <c r="T265" s="183" t="s">
        <v>5</v>
      </c>
      <c r="U265" s="184" t="str">
        <f>IF(B265="","",(VLOOKUP(B265,生徒名簿表!F:H,3,0)))</f>
        <v/>
      </c>
    </row>
    <row r="266" spans="1:21" ht="23.4" customHeight="1" x14ac:dyDescent="0.45">
      <c r="A266" s="177"/>
      <c r="B266" s="178"/>
      <c r="D266" s="164">
        <v>366</v>
      </c>
      <c r="E266" s="165">
        <f t="shared" si="14"/>
        <v>0</v>
      </c>
      <c r="F266" s="454" t="str">
        <f>IF(A266="","",(VLOOKUP(A266,生徒名簿表!F:G,2,0)))</f>
        <v/>
      </c>
      <c r="G266" s="455"/>
      <c r="H266" s="456"/>
      <c r="I266" s="182" t="s">
        <v>6</v>
      </c>
      <c r="J266" s="183" t="s">
        <v>5</v>
      </c>
      <c r="K266" s="184" t="str">
        <f>IF(A266="","",(VLOOKUP(A266,生徒名簿表!F:H,3,0)))</f>
        <v/>
      </c>
      <c r="L266" s="185">
        <v>391</v>
      </c>
      <c r="M266" s="164">
        <f t="shared" si="15"/>
        <v>0</v>
      </c>
      <c r="N266" s="455" t="str">
        <f>IF(B266="","",(VLOOKUP(B266,生徒名簿表!F:G,2,0)))</f>
        <v/>
      </c>
      <c r="O266" s="455"/>
      <c r="P266" s="455"/>
      <c r="Q266" s="455"/>
      <c r="R266" s="456"/>
      <c r="S266" s="182" t="s">
        <v>6</v>
      </c>
      <c r="T266" s="183" t="s">
        <v>5</v>
      </c>
      <c r="U266" s="184" t="str">
        <f>IF(B266="","",(VLOOKUP(B266,生徒名簿表!F:H,3,0)))</f>
        <v/>
      </c>
    </row>
    <row r="267" spans="1:21" ht="23.4" customHeight="1" x14ac:dyDescent="0.45">
      <c r="A267" s="177"/>
      <c r="B267" s="178"/>
      <c r="D267" s="164">
        <v>367</v>
      </c>
      <c r="E267" s="165">
        <f t="shared" si="14"/>
        <v>0</v>
      </c>
      <c r="F267" s="454" t="str">
        <f>IF(A267="","",(VLOOKUP(A267,生徒名簿表!F:G,2,0)))</f>
        <v/>
      </c>
      <c r="G267" s="455"/>
      <c r="H267" s="456"/>
      <c r="I267" s="182" t="s">
        <v>6</v>
      </c>
      <c r="J267" s="183" t="s">
        <v>5</v>
      </c>
      <c r="K267" s="184" t="str">
        <f>IF(A267="","",(VLOOKUP(A267,生徒名簿表!F:H,3,0)))</f>
        <v/>
      </c>
      <c r="L267" s="185">
        <v>392</v>
      </c>
      <c r="M267" s="164">
        <f t="shared" si="15"/>
        <v>0</v>
      </c>
      <c r="N267" s="455" t="str">
        <f>IF(B267="","",(VLOOKUP(B267,生徒名簿表!F:G,2,0)))</f>
        <v/>
      </c>
      <c r="O267" s="455"/>
      <c r="P267" s="455"/>
      <c r="Q267" s="455"/>
      <c r="R267" s="456"/>
      <c r="S267" s="182" t="s">
        <v>6</v>
      </c>
      <c r="T267" s="183" t="s">
        <v>5</v>
      </c>
      <c r="U267" s="184" t="str">
        <f>IF(B267="","",(VLOOKUP(B267,生徒名簿表!F:H,3,0)))</f>
        <v/>
      </c>
    </row>
    <row r="268" spans="1:21" ht="23.4" customHeight="1" x14ac:dyDescent="0.45">
      <c r="A268" s="177"/>
      <c r="B268" s="178"/>
      <c r="D268" s="164">
        <v>368</v>
      </c>
      <c r="E268" s="165">
        <f t="shared" si="14"/>
        <v>0</v>
      </c>
      <c r="F268" s="454" t="str">
        <f>IF(A268="","",(VLOOKUP(A268,生徒名簿表!F:G,2,0)))</f>
        <v/>
      </c>
      <c r="G268" s="455"/>
      <c r="H268" s="456"/>
      <c r="I268" s="182" t="s">
        <v>6</v>
      </c>
      <c r="J268" s="183" t="s">
        <v>5</v>
      </c>
      <c r="K268" s="184" t="str">
        <f>IF(A268="","",(VLOOKUP(A268,生徒名簿表!F:H,3,0)))</f>
        <v/>
      </c>
      <c r="L268" s="185">
        <v>393</v>
      </c>
      <c r="M268" s="164">
        <f t="shared" si="15"/>
        <v>0</v>
      </c>
      <c r="N268" s="455" t="str">
        <f>IF(B268="","",(VLOOKUP(B268,生徒名簿表!F:G,2,0)))</f>
        <v/>
      </c>
      <c r="O268" s="455"/>
      <c r="P268" s="455"/>
      <c r="Q268" s="455"/>
      <c r="R268" s="456"/>
      <c r="S268" s="182" t="s">
        <v>6</v>
      </c>
      <c r="T268" s="183" t="s">
        <v>5</v>
      </c>
      <c r="U268" s="184" t="str">
        <f>IF(B268="","",(VLOOKUP(B268,生徒名簿表!F:H,3,0)))</f>
        <v/>
      </c>
    </row>
    <row r="269" spans="1:21" ht="23.4" customHeight="1" x14ac:dyDescent="0.45">
      <c r="A269" s="177"/>
      <c r="B269" s="178"/>
      <c r="D269" s="164">
        <v>369</v>
      </c>
      <c r="E269" s="165">
        <f t="shared" si="14"/>
        <v>0</v>
      </c>
      <c r="F269" s="454" t="str">
        <f>IF(A269="","",(VLOOKUP(A269,生徒名簿表!F:G,2,0)))</f>
        <v/>
      </c>
      <c r="G269" s="455"/>
      <c r="H269" s="456"/>
      <c r="I269" s="182" t="s">
        <v>6</v>
      </c>
      <c r="J269" s="183" t="s">
        <v>5</v>
      </c>
      <c r="K269" s="184" t="str">
        <f>IF(A269="","",(VLOOKUP(A269,生徒名簿表!F:H,3,0)))</f>
        <v/>
      </c>
      <c r="L269" s="185">
        <v>394</v>
      </c>
      <c r="M269" s="164">
        <f t="shared" si="15"/>
        <v>0</v>
      </c>
      <c r="N269" s="455" t="str">
        <f>IF(B269="","",(VLOOKUP(B269,生徒名簿表!F:G,2,0)))</f>
        <v/>
      </c>
      <c r="O269" s="455"/>
      <c r="P269" s="455"/>
      <c r="Q269" s="455"/>
      <c r="R269" s="456"/>
      <c r="S269" s="182" t="s">
        <v>6</v>
      </c>
      <c r="T269" s="183" t="s">
        <v>5</v>
      </c>
      <c r="U269" s="184" t="str">
        <f>IF(B269="","",(VLOOKUP(B269,生徒名簿表!F:H,3,0)))</f>
        <v/>
      </c>
    </row>
    <row r="270" spans="1:21" ht="23.4" customHeight="1" x14ac:dyDescent="0.45">
      <c r="A270" s="177"/>
      <c r="B270" s="178"/>
      <c r="D270" s="164">
        <v>370</v>
      </c>
      <c r="E270" s="165">
        <f t="shared" si="14"/>
        <v>0</v>
      </c>
      <c r="F270" s="454" t="str">
        <f>IF(A270="","",(VLOOKUP(A270,生徒名簿表!F:G,2,0)))</f>
        <v/>
      </c>
      <c r="G270" s="455"/>
      <c r="H270" s="456"/>
      <c r="I270" s="182" t="s">
        <v>6</v>
      </c>
      <c r="J270" s="183" t="s">
        <v>5</v>
      </c>
      <c r="K270" s="184" t="str">
        <f>IF(A270="","",(VLOOKUP(A270,生徒名簿表!F:H,3,0)))</f>
        <v/>
      </c>
      <c r="L270" s="185">
        <v>395</v>
      </c>
      <c r="M270" s="164">
        <f t="shared" si="15"/>
        <v>0</v>
      </c>
      <c r="N270" s="455" t="str">
        <f>IF(B270="","",(VLOOKUP(B270,生徒名簿表!F:G,2,0)))</f>
        <v/>
      </c>
      <c r="O270" s="455"/>
      <c r="P270" s="455"/>
      <c r="Q270" s="455"/>
      <c r="R270" s="456"/>
      <c r="S270" s="182" t="s">
        <v>6</v>
      </c>
      <c r="T270" s="183" t="s">
        <v>5</v>
      </c>
      <c r="U270" s="184" t="str">
        <f>IF(B270="","",(VLOOKUP(B270,生徒名簿表!F:H,3,0)))</f>
        <v/>
      </c>
    </row>
    <row r="271" spans="1:21" ht="23.4" customHeight="1" x14ac:dyDescent="0.45">
      <c r="A271" s="177"/>
      <c r="B271" s="178"/>
      <c r="D271" s="164">
        <v>371</v>
      </c>
      <c r="E271" s="165">
        <f t="shared" si="14"/>
        <v>0</v>
      </c>
      <c r="F271" s="454" t="str">
        <f>IF(A271="","",(VLOOKUP(A271,生徒名簿表!F:G,2,0)))</f>
        <v/>
      </c>
      <c r="G271" s="455"/>
      <c r="H271" s="456"/>
      <c r="I271" s="182" t="s">
        <v>6</v>
      </c>
      <c r="J271" s="183" t="s">
        <v>5</v>
      </c>
      <c r="K271" s="184" t="str">
        <f>IF(A271="","",(VLOOKUP(A271,生徒名簿表!F:H,3,0)))</f>
        <v/>
      </c>
      <c r="L271" s="185">
        <v>396</v>
      </c>
      <c r="M271" s="164">
        <f t="shared" si="15"/>
        <v>0</v>
      </c>
      <c r="N271" s="455" t="str">
        <f>IF(B271="","",(VLOOKUP(B271,生徒名簿表!F:G,2,0)))</f>
        <v/>
      </c>
      <c r="O271" s="455"/>
      <c r="P271" s="455"/>
      <c r="Q271" s="455"/>
      <c r="R271" s="456"/>
      <c r="S271" s="182" t="s">
        <v>6</v>
      </c>
      <c r="T271" s="183" t="s">
        <v>5</v>
      </c>
      <c r="U271" s="184" t="str">
        <f>IF(B271="","",(VLOOKUP(B271,生徒名簿表!F:H,3,0)))</f>
        <v/>
      </c>
    </row>
    <row r="272" spans="1:21" ht="23.4" customHeight="1" x14ac:dyDescent="0.45">
      <c r="A272" s="177"/>
      <c r="B272" s="178"/>
      <c r="D272" s="164">
        <v>372</v>
      </c>
      <c r="E272" s="165">
        <f t="shared" si="14"/>
        <v>0</v>
      </c>
      <c r="F272" s="454" t="str">
        <f>IF(A272="","",(VLOOKUP(A272,生徒名簿表!F:G,2,0)))</f>
        <v/>
      </c>
      <c r="G272" s="455"/>
      <c r="H272" s="456"/>
      <c r="I272" s="182" t="s">
        <v>6</v>
      </c>
      <c r="J272" s="183" t="s">
        <v>5</v>
      </c>
      <c r="K272" s="184" t="str">
        <f>IF(A272="","",(VLOOKUP(A272,生徒名簿表!F:H,3,0)))</f>
        <v/>
      </c>
      <c r="L272" s="185">
        <v>397</v>
      </c>
      <c r="M272" s="164">
        <f t="shared" si="15"/>
        <v>0</v>
      </c>
      <c r="N272" s="455" t="str">
        <f>IF(B272="","",(VLOOKUP(B272,生徒名簿表!F:G,2,0)))</f>
        <v/>
      </c>
      <c r="O272" s="455"/>
      <c r="P272" s="455"/>
      <c r="Q272" s="455"/>
      <c r="R272" s="456"/>
      <c r="S272" s="182" t="s">
        <v>6</v>
      </c>
      <c r="T272" s="183" t="s">
        <v>5</v>
      </c>
      <c r="U272" s="184" t="str">
        <f>IF(B272="","",(VLOOKUP(B272,生徒名簿表!F:H,3,0)))</f>
        <v/>
      </c>
    </row>
    <row r="273" spans="1:21" ht="23.4" customHeight="1" x14ac:dyDescent="0.45">
      <c r="A273" s="177"/>
      <c r="B273" s="178"/>
      <c r="D273" s="164">
        <v>373</v>
      </c>
      <c r="E273" s="165">
        <f t="shared" si="14"/>
        <v>0</v>
      </c>
      <c r="F273" s="454" t="str">
        <f>IF(A273="","",(VLOOKUP(A273,生徒名簿表!F:G,2,0)))</f>
        <v/>
      </c>
      <c r="G273" s="455"/>
      <c r="H273" s="456"/>
      <c r="I273" s="182" t="s">
        <v>6</v>
      </c>
      <c r="J273" s="183" t="s">
        <v>5</v>
      </c>
      <c r="K273" s="184" t="str">
        <f>IF(A273="","",(VLOOKUP(A273,生徒名簿表!F:H,3,0)))</f>
        <v/>
      </c>
      <c r="L273" s="185">
        <v>398</v>
      </c>
      <c r="M273" s="164">
        <f t="shared" si="15"/>
        <v>0</v>
      </c>
      <c r="N273" s="455" t="str">
        <f>IF(B273="","",(VLOOKUP(B273,生徒名簿表!F:G,2,0)))</f>
        <v/>
      </c>
      <c r="O273" s="455"/>
      <c r="P273" s="455"/>
      <c r="Q273" s="455"/>
      <c r="R273" s="456"/>
      <c r="S273" s="182" t="s">
        <v>6</v>
      </c>
      <c r="T273" s="183" t="s">
        <v>5</v>
      </c>
      <c r="U273" s="184" t="str">
        <f>IF(B273="","",(VLOOKUP(B273,生徒名簿表!F:H,3,0)))</f>
        <v/>
      </c>
    </row>
    <row r="274" spans="1:21" ht="23.4" customHeight="1" x14ac:dyDescent="0.45">
      <c r="A274" s="177"/>
      <c r="B274" s="178"/>
      <c r="D274" s="164">
        <v>374</v>
      </c>
      <c r="E274" s="165">
        <f t="shared" si="14"/>
        <v>0</v>
      </c>
      <c r="F274" s="454" t="str">
        <f>IF(A274="","",(VLOOKUP(A274,生徒名簿表!F:G,2,0)))</f>
        <v/>
      </c>
      <c r="G274" s="455"/>
      <c r="H274" s="456"/>
      <c r="I274" s="182" t="s">
        <v>6</v>
      </c>
      <c r="J274" s="183" t="s">
        <v>5</v>
      </c>
      <c r="K274" s="184" t="str">
        <f>IF(A274="","",(VLOOKUP(A274,生徒名簿表!F:H,3,0)))</f>
        <v/>
      </c>
      <c r="L274" s="185">
        <v>399</v>
      </c>
      <c r="M274" s="164">
        <f t="shared" si="15"/>
        <v>0</v>
      </c>
      <c r="N274" s="455" t="str">
        <f>IF(B274="","",(VLOOKUP(B274,生徒名簿表!F:G,2,0)))</f>
        <v/>
      </c>
      <c r="O274" s="455"/>
      <c r="P274" s="455"/>
      <c r="Q274" s="455"/>
      <c r="R274" s="456"/>
      <c r="S274" s="182" t="s">
        <v>6</v>
      </c>
      <c r="T274" s="183" t="s">
        <v>5</v>
      </c>
      <c r="U274" s="184" t="str">
        <f>IF(B274="","",(VLOOKUP(B274,生徒名簿表!F:H,3,0)))</f>
        <v/>
      </c>
    </row>
    <row r="275" spans="1:21" ht="23.4" customHeight="1" x14ac:dyDescent="0.45">
      <c r="A275" s="177"/>
      <c r="B275" s="178"/>
      <c r="D275" s="164">
        <v>375</v>
      </c>
      <c r="E275" s="165">
        <f t="shared" si="14"/>
        <v>0</v>
      </c>
      <c r="F275" s="454" t="str">
        <f>IF(A275="","",(VLOOKUP(A275,生徒名簿表!F:G,2,0)))</f>
        <v/>
      </c>
      <c r="G275" s="455"/>
      <c r="H275" s="456"/>
      <c r="I275" s="182" t="s">
        <v>6</v>
      </c>
      <c r="J275" s="183" t="s">
        <v>5</v>
      </c>
      <c r="K275" s="184" t="str">
        <f>IF(A275="","",(VLOOKUP(A275,生徒名簿表!F:H,3,0)))</f>
        <v/>
      </c>
      <c r="L275" s="185">
        <v>400</v>
      </c>
      <c r="M275" s="164">
        <f t="shared" si="15"/>
        <v>0</v>
      </c>
      <c r="N275" s="455" t="str">
        <f>IF(B275="","",(VLOOKUP(B275,生徒名簿表!F:G,2,0)))</f>
        <v/>
      </c>
      <c r="O275" s="455"/>
      <c r="P275" s="455"/>
      <c r="Q275" s="455"/>
      <c r="R275" s="456"/>
      <c r="S275" s="182" t="s">
        <v>6</v>
      </c>
      <c r="T275" s="183" t="s">
        <v>5</v>
      </c>
      <c r="U275" s="184" t="str">
        <f>IF(B275="","",(VLOOKUP(B275,生徒名簿表!F:H,3,0)))</f>
        <v/>
      </c>
    </row>
    <row r="276" spans="1:21" ht="4.5" customHeight="1" x14ac:dyDescent="0.45"/>
    <row r="277" spans="1:21" ht="27" customHeight="1" x14ac:dyDescent="0.45">
      <c r="D277" s="446" t="s">
        <v>3</v>
      </c>
      <c r="E277" s="451"/>
      <c r="F277" s="451"/>
      <c r="G277" s="451"/>
      <c r="H277" s="447"/>
      <c r="I277" s="446" t="s">
        <v>733</v>
      </c>
      <c r="J277" s="451"/>
      <c r="K277" s="451"/>
      <c r="L277" s="447"/>
      <c r="M277" s="446" t="s">
        <v>732</v>
      </c>
      <c r="N277" s="451"/>
      <c r="O277" s="451"/>
      <c r="P277" s="451"/>
      <c r="Q277" s="447"/>
      <c r="R277" s="432" t="s">
        <v>731</v>
      </c>
      <c r="S277" s="432"/>
      <c r="T277" s="432"/>
      <c r="U277" s="432"/>
    </row>
    <row r="278" spans="1:21" ht="3.75" customHeight="1" thickBot="1" x14ac:dyDescent="0.5">
      <c r="K278" s="466"/>
      <c r="L278" s="466"/>
      <c r="M278" s="155"/>
    </row>
    <row r="279" spans="1:21" ht="15" customHeight="1" x14ac:dyDescent="0.45">
      <c r="D279" s="467" t="s">
        <v>668</v>
      </c>
      <c r="E279" s="467"/>
      <c r="F279" s="468"/>
      <c r="G279" s="468"/>
      <c r="H279" s="468"/>
      <c r="I279" s="468"/>
      <c r="J279" s="468"/>
      <c r="K279" s="469"/>
      <c r="L279" s="470" t="s">
        <v>0</v>
      </c>
      <c r="M279" s="471"/>
      <c r="N279" s="472"/>
      <c r="O279" s="476">
        <f>O34</f>
        <v>0</v>
      </c>
      <c r="P279" s="477"/>
      <c r="Q279" s="477"/>
      <c r="R279" s="477"/>
      <c r="S279" s="477"/>
      <c r="T279" s="477"/>
      <c r="U279" s="478"/>
    </row>
    <row r="280" spans="1:21" ht="15" customHeight="1" thickBot="1" x14ac:dyDescent="0.5">
      <c r="D280" s="468"/>
      <c r="E280" s="468"/>
      <c r="F280" s="468"/>
      <c r="G280" s="468"/>
      <c r="H280" s="468"/>
      <c r="I280" s="468"/>
      <c r="J280" s="468"/>
      <c r="K280" s="469"/>
      <c r="L280" s="473"/>
      <c r="M280" s="474"/>
      <c r="N280" s="475"/>
      <c r="O280" s="479"/>
      <c r="P280" s="480"/>
      <c r="Q280" s="480"/>
      <c r="R280" s="480"/>
      <c r="S280" s="480"/>
      <c r="T280" s="480"/>
      <c r="U280" s="481"/>
    </row>
    <row r="281" spans="1:21" ht="27.75" customHeight="1" x14ac:dyDescent="0.45">
      <c r="D281" s="453" t="s">
        <v>666</v>
      </c>
      <c r="E281" s="453"/>
      <c r="F281" s="453"/>
      <c r="G281" s="453"/>
      <c r="H281" s="453"/>
      <c r="I281" s="453"/>
      <c r="J281" s="453"/>
      <c r="K281" s="453"/>
      <c r="L281" s="453"/>
      <c r="M281" s="453"/>
      <c r="N281" s="453"/>
      <c r="O281" s="453"/>
      <c r="P281" s="432" t="s">
        <v>667</v>
      </c>
      <c r="Q281" s="432"/>
      <c r="R281" s="433" t="e">
        <f>VLOOKUP(I282,学校番号一覧!A:E,5,0)</f>
        <v>#N/A</v>
      </c>
      <c r="S281" s="433"/>
      <c r="T281" s="433"/>
      <c r="U281" s="433"/>
    </row>
    <row r="282" spans="1:21" ht="30" customHeight="1" x14ac:dyDescent="0.45">
      <c r="D282" s="446" t="s">
        <v>15</v>
      </c>
      <c r="E282" s="447"/>
      <c r="F282" s="461" t="s">
        <v>594</v>
      </c>
      <c r="G282" s="461"/>
      <c r="H282" s="164" t="s">
        <v>25</v>
      </c>
      <c r="I282" s="482">
        <f>I2</f>
        <v>0</v>
      </c>
      <c r="J282" s="483"/>
      <c r="K282" s="446" t="s">
        <v>24</v>
      </c>
      <c r="L282" s="447"/>
      <c r="M282" s="448"/>
      <c r="N282" s="449"/>
      <c r="O282" s="450"/>
      <c r="P282" s="464" t="s">
        <v>14</v>
      </c>
      <c r="Q282" s="465"/>
      <c r="R282" s="166"/>
      <c r="S282" s="167" t="s">
        <v>13</v>
      </c>
      <c r="T282" s="168"/>
      <c r="U282" s="169" t="s">
        <v>12</v>
      </c>
    </row>
    <row r="283" spans="1:21" ht="30" customHeight="1" x14ac:dyDescent="0.45">
      <c r="D283" s="446" t="s">
        <v>11</v>
      </c>
      <c r="E283" s="447"/>
      <c r="F283" s="457" t="str">
        <f>IF(I2="","",(VLOOKUP(I2,学校番号一覧!A:C,3,0)))</f>
        <v/>
      </c>
      <c r="G283" s="457"/>
      <c r="H283" s="164" t="s">
        <v>585</v>
      </c>
      <c r="I283" s="454" t="str">
        <f>IF(I2="","",(VLOOKUP(I2,学校番号一覧!A:C,2,0)))</f>
        <v/>
      </c>
      <c r="J283" s="455"/>
      <c r="K283" s="455"/>
      <c r="L283" s="455"/>
      <c r="M283" s="455"/>
      <c r="N283" s="455"/>
      <c r="O283" s="456"/>
      <c r="P283" s="458" t="s">
        <v>10</v>
      </c>
      <c r="Q283" s="458"/>
      <c r="R283" s="459"/>
      <c r="S283" s="459"/>
      <c r="T283" s="459"/>
      <c r="U283" s="459"/>
    </row>
    <row r="284" spans="1:21" ht="3.75" customHeight="1" x14ac:dyDescent="0.45">
      <c r="D284" s="172"/>
      <c r="E284" s="172"/>
      <c r="F284" s="172"/>
      <c r="G284" s="172"/>
      <c r="H284" s="173"/>
      <c r="I284" s="173"/>
      <c r="J284" s="173"/>
      <c r="K284" s="173"/>
      <c r="L284" s="173"/>
      <c r="M284" s="174"/>
      <c r="N284" s="175"/>
      <c r="O284" s="155"/>
      <c r="P284" s="155"/>
      <c r="Q284" s="176"/>
      <c r="R284" s="176"/>
      <c r="S284" s="176"/>
      <c r="T284" s="176"/>
      <c r="U284" s="176"/>
    </row>
    <row r="285" spans="1:21" ht="21.9" customHeight="1" x14ac:dyDescent="0.45">
      <c r="A285" s="177" t="s">
        <v>623</v>
      </c>
      <c r="B285" s="178" t="s">
        <v>623</v>
      </c>
      <c r="D285" s="179" t="s">
        <v>643</v>
      </c>
      <c r="E285" s="180" t="s">
        <v>644</v>
      </c>
      <c r="F285" s="446" t="s">
        <v>8</v>
      </c>
      <c r="G285" s="451"/>
      <c r="H285" s="447"/>
      <c r="I285" s="446" t="s">
        <v>7</v>
      </c>
      <c r="J285" s="451"/>
      <c r="K285" s="460"/>
      <c r="L285" s="179" t="s">
        <v>643</v>
      </c>
      <c r="M285" s="186" t="s">
        <v>644</v>
      </c>
      <c r="N285" s="451" t="s">
        <v>8</v>
      </c>
      <c r="O285" s="451"/>
      <c r="P285" s="451"/>
      <c r="Q285" s="451"/>
      <c r="R285" s="447"/>
      <c r="S285" s="446" t="s">
        <v>7</v>
      </c>
      <c r="T285" s="451"/>
      <c r="U285" s="447"/>
    </row>
    <row r="286" spans="1:21" ht="23.4" customHeight="1" x14ac:dyDescent="0.45">
      <c r="A286" s="177"/>
      <c r="B286" s="178"/>
      <c r="D286" s="164">
        <v>401</v>
      </c>
      <c r="E286" s="165">
        <f t="shared" ref="E286:E310" si="16">A286</f>
        <v>0</v>
      </c>
      <c r="F286" s="454" t="str">
        <f>IF(A286="","",(VLOOKUP(A286,生徒名簿表!F:G,2,0)))</f>
        <v/>
      </c>
      <c r="G286" s="455"/>
      <c r="H286" s="456"/>
      <c r="I286" s="182" t="s">
        <v>6</v>
      </c>
      <c r="J286" s="183" t="s">
        <v>5</v>
      </c>
      <c r="K286" s="184" t="str">
        <f>IF(A286="","",(VLOOKUP(A286,生徒名簿表!F:H,3,0)))</f>
        <v/>
      </c>
      <c r="L286" s="185">
        <v>426</v>
      </c>
      <c r="M286" s="164">
        <f>B286</f>
        <v>0</v>
      </c>
      <c r="N286" s="455" t="str">
        <f>IF(B286="","",(VLOOKUP(B286,生徒名簿表!F:G,2,0)))</f>
        <v/>
      </c>
      <c r="O286" s="455"/>
      <c r="P286" s="455"/>
      <c r="Q286" s="455"/>
      <c r="R286" s="456"/>
      <c r="S286" s="182" t="s">
        <v>6</v>
      </c>
      <c r="T286" s="183" t="s">
        <v>5</v>
      </c>
      <c r="U286" s="184" t="str">
        <f>IF(B286="","",(VLOOKUP(B286,生徒名簿表!F:H,3,0)))</f>
        <v/>
      </c>
    </row>
    <row r="287" spans="1:21" ht="23.4" customHeight="1" x14ac:dyDescent="0.45">
      <c r="A287" s="177"/>
      <c r="B287" s="178"/>
      <c r="D287" s="164">
        <v>402</v>
      </c>
      <c r="E287" s="165">
        <f t="shared" si="16"/>
        <v>0</v>
      </c>
      <c r="F287" s="454" t="str">
        <f>IF(A287="","",(VLOOKUP(A287,生徒名簿表!F:G,2,0)))</f>
        <v/>
      </c>
      <c r="G287" s="455"/>
      <c r="H287" s="456"/>
      <c r="I287" s="182" t="s">
        <v>6</v>
      </c>
      <c r="J287" s="183" t="s">
        <v>5</v>
      </c>
      <c r="K287" s="184" t="str">
        <f>IF(A287="","",(VLOOKUP(A287,生徒名簿表!F:H,3,0)))</f>
        <v/>
      </c>
      <c r="L287" s="185">
        <v>427</v>
      </c>
      <c r="M287" s="164">
        <f t="shared" ref="M287:M310" si="17">B287</f>
        <v>0</v>
      </c>
      <c r="N287" s="455" t="str">
        <f>IF(B287="","",(VLOOKUP(B287,生徒名簿表!F:G,2,0)))</f>
        <v/>
      </c>
      <c r="O287" s="455"/>
      <c r="P287" s="455"/>
      <c r="Q287" s="455"/>
      <c r="R287" s="456"/>
      <c r="S287" s="182" t="s">
        <v>6</v>
      </c>
      <c r="T287" s="183" t="s">
        <v>5</v>
      </c>
      <c r="U287" s="184" t="str">
        <f>IF(B287="","",(VLOOKUP(B287,生徒名簿表!F:H,3,0)))</f>
        <v/>
      </c>
    </row>
    <row r="288" spans="1:21" ht="23.4" customHeight="1" x14ac:dyDescent="0.45">
      <c r="A288" s="177"/>
      <c r="B288" s="178"/>
      <c r="D288" s="164">
        <v>403</v>
      </c>
      <c r="E288" s="165">
        <f t="shared" si="16"/>
        <v>0</v>
      </c>
      <c r="F288" s="454" t="str">
        <f>IF(A288="","",(VLOOKUP(A288,生徒名簿表!F:G,2,0)))</f>
        <v/>
      </c>
      <c r="G288" s="455"/>
      <c r="H288" s="456"/>
      <c r="I288" s="182" t="s">
        <v>6</v>
      </c>
      <c r="J288" s="183" t="s">
        <v>5</v>
      </c>
      <c r="K288" s="184" t="str">
        <f>IF(A288="","",(VLOOKUP(A288,生徒名簿表!F:H,3,0)))</f>
        <v/>
      </c>
      <c r="L288" s="185">
        <v>428</v>
      </c>
      <c r="M288" s="164">
        <f t="shared" si="17"/>
        <v>0</v>
      </c>
      <c r="N288" s="455" t="str">
        <f>IF(B288="","",(VLOOKUP(B288,生徒名簿表!F:G,2,0)))</f>
        <v/>
      </c>
      <c r="O288" s="455"/>
      <c r="P288" s="455"/>
      <c r="Q288" s="455"/>
      <c r="R288" s="456"/>
      <c r="S288" s="182" t="s">
        <v>6</v>
      </c>
      <c r="T288" s="183" t="s">
        <v>5</v>
      </c>
      <c r="U288" s="184" t="str">
        <f>IF(B288="","",(VLOOKUP(B288,生徒名簿表!F:H,3,0)))</f>
        <v/>
      </c>
    </row>
    <row r="289" spans="1:21" ht="23.4" customHeight="1" x14ac:dyDescent="0.45">
      <c r="A289" s="177"/>
      <c r="B289" s="178"/>
      <c r="D289" s="164">
        <v>404</v>
      </c>
      <c r="E289" s="165">
        <f t="shared" si="16"/>
        <v>0</v>
      </c>
      <c r="F289" s="454" t="str">
        <f>IF(A289="","",(VLOOKUP(A289,生徒名簿表!F:G,2,0)))</f>
        <v/>
      </c>
      <c r="G289" s="455"/>
      <c r="H289" s="456"/>
      <c r="I289" s="182" t="s">
        <v>6</v>
      </c>
      <c r="J289" s="183" t="s">
        <v>5</v>
      </c>
      <c r="K289" s="184" t="str">
        <f>IF(A289="","",(VLOOKUP(A289,生徒名簿表!F:H,3,0)))</f>
        <v/>
      </c>
      <c r="L289" s="185">
        <v>429</v>
      </c>
      <c r="M289" s="164">
        <f t="shared" si="17"/>
        <v>0</v>
      </c>
      <c r="N289" s="455" t="str">
        <f>IF(B289="","",(VLOOKUP(B289,生徒名簿表!F:G,2,0)))</f>
        <v/>
      </c>
      <c r="O289" s="455"/>
      <c r="P289" s="455"/>
      <c r="Q289" s="455"/>
      <c r="R289" s="456"/>
      <c r="S289" s="182" t="s">
        <v>6</v>
      </c>
      <c r="T289" s="183" t="s">
        <v>5</v>
      </c>
      <c r="U289" s="184" t="str">
        <f>IF(B289="","",(VLOOKUP(B289,生徒名簿表!F:H,3,0)))</f>
        <v/>
      </c>
    </row>
    <row r="290" spans="1:21" ht="23.4" customHeight="1" x14ac:dyDescent="0.45">
      <c r="A290" s="177"/>
      <c r="B290" s="178"/>
      <c r="D290" s="164">
        <v>405</v>
      </c>
      <c r="E290" s="165">
        <f t="shared" si="16"/>
        <v>0</v>
      </c>
      <c r="F290" s="454" t="str">
        <f>IF(A290="","",(VLOOKUP(A290,生徒名簿表!F:G,2,0)))</f>
        <v/>
      </c>
      <c r="G290" s="455"/>
      <c r="H290" s="456"/>
      <c r="I290" s="182" t="s">
        <v>6</v>
      </c>
      <c r="J290" s="183" t="s">
        <v>5</v>
      </c>
      <c r="K290" s="184" t="str">
        <f>IF(A290="","",(VLOOKUP(A290,生徒名簿表!F:H,3,0)))</f>
        <v/>
      </c>
      <c r="L290" s="185">
        <v>430</v>
      </c>
      <c r="M290" s="164">
        <f t="shared" si="17"/>
        <v>0</v>
      </c>
      <c r="N290" s="455" t="str">
        <f>IF(B290="","",(VLOOKUP(B290,生徒名簿表!F:G,2,0)))</f>
        <v/>
      </c>
      <c r="O290" s="455"/>
      <c r="P290" s="455"/>
      <c r="Q290" s="455"/>
      <c r="R290" s="456"/>
      <c r="S290" s="182" t="s">
        <v>6</v>
      </c>
      <c r="T290" s="183" t="s">
        <v>5</v>
      </c>
      <c r="U290" s="184" t="str">
        <f>IF(B290="","",(VLOOKUP(B290,生徒名簿表!F:H,3,0)))</f>
        <v/>
      </c>
    </row>
    <row r="291" spans="1:21" ht="23.4" customHeight="1" x14ac:dyDescent="0.45">
      <c r="A291" s="177"/>
      <c r="B291" s="178"/>
      <c r="D291" s="164">
        <v>406</v>
      </c>
      <c r="E291" s="165">
        <f t="shared" si="16"/>
        <v>0</v>
      </c>
      <c r="F291" s="454" t="str">
        <f>IF(A291="","",(VLOOKUP(A291,生徒名簿表!F:G,2,0)))</f>
        <v/>
      </c>
      <c r="G291" s="455"/>
      <c r="H291" s="456"/>
      <c r="I291" s="182" t="s">
        <v>6</v>
      </c>
      <c r="J291" s="183" t="s">
        <v>5</v>
      </c>
      <c r="K291" s="184" t="str">
        <f>IF(A291="","",(VLOOKUP(A291,生徒名簿表!F:H,3,0)))</f>
        <v/>
      </c>
      <c r="L291" s="185">
        <v>431</v>
      </c>
      <c r="M291" s="164">
        <f t="shared" si="17"/>
        <v>0</v>
      </c>
      <c r="N291" s="455" t="str">
        <f>IF(B291="","",(VLOOKUP(B291,生徒名簿表!F:G,2,0)))</f>
        <v/>
      </c>
      <c r="O291" s="455"/>
      <c r="P291" s="455"/>
      <c r="Q291" s="455"/>
      <c r="R291" s="456"/>
      <c r="S291" s="182" t="s">
        <v>6</v>
      </c>
      <c r="T291" s="183" t="s">
        <v>5</v>
      </c>
      <c r="U291" s="184" t="str">
        <f>IF(B291="","",(VLOOKUP(B291,生徒名簿表!F:H,3,0)))</f>
        <v/>
      </c>
    </row>
    <row r="292" spans="1:21" ht="23.4" customHeight="1" x14ac:dyDescent="0.45">
      <c r="A292" s="177"/>
      <c r="B292" s="178"/>
      <c r="D292" s="164">
        <v>407</v>
      </c>
      <c r="E292" s="165">
        <f t="shared" si="16"/>
        <v>0</v>
      </c>
      <c r="F292" s="454" t="str">
        <f>IF(A292="","",(VLOOKUP(A292,生徒名簿表!F:G,2,0)))</f>
        <v/>
      </c>
      <c r="G292" s="455"/>
      <c r="H292" s="456"/>
      <c r="I292" s="182" t="s">
        <v>6</v>
      </c>
      <c r="J292" s="183" t="s">
        <v>5</v>
      </c>
      <c r="K292" s="184" t="str">
        <f>IF(A292="","",(VLOOKUP(A292,生徒名簿表!F:H,3,0)))</f>
        <v/>
      </c>
      <c r="L292" s="185">
        <v>432</v>
      </c>
      <c r="M292" s="164">
        <f t="shared" si="17"/>
        <v>0</v>
      </c>
      <c r="N292" s="455" t="str">
        <f>IF(B292="","",(VLOOKUP(B292,生徒名簿表!F:G,2,0)))</f>
        <v/>
      </c>
      <c r="O292" s="455"/>
      <c r="P292" s="455"/>
      <c r="Q292" s="455"/>
      <c r="R292" s="456"/>
      <c r="S292" s="182" t="s">
        <v>6</v>
      </c>
      <c r="T292" s="183" t="s">
        <v>5</v>
      </c>
      <c r="U292" s="184" t="str">
        <f>IF(B292="","",(VLOOKUP(B292,生徒名簿表!F:H,3,0)))</f>
        <v/>
      </c>
    </row>
    <row r="293" spans="1:21" ht="23.4" customHeight="1" x14ac:dyDescent="0.45">
      <c r="A293" s="177"/>
      <c r="B293" s="178"/>
      <c r="D293" s="164">
        <v>408</v>
      </c>
      <c r="E293" s="165">
        <f t="shared" si="16"/>
        <v>0</v>
      </c>
      <c r="F293" s="454" t="str">
        <f>IF(A293="","",(VLOOKUP(A293,生徒名簿表!F:G,2,0)))</f>
        <v/>
      </c>
      <c r="G293" s="455"/>
      <c r="H293" s="456"/>
      <c r="I293" s="182" t="s">
        <v>6</v>
      </c>
      <c r="J293" s="183" t="s">
        <v>5</v>
      </c>
      <c r="K293" s="184" t="str">
        <f>IF(A293="","",(VLOOKUP(A293,生徒名簿表!F:H,3,0)))</f>
        <v/>
      </c>
      <c r="L293" s="185">
        <v>433</v>
      </c>
      <c r="M293" s="164">
        <f t="shared" si="17"/>
        <v>0</v>
      </c>
      <c r="N293" s="455" t="str">
        <f>IF(B293="","",(VLOOKUP(B293,生徒名簿表!F:G,2,0)))</f>
        <v/>
      </c>
      <c r="O293" s="455"/>
      <c r="P293" s="455"/>
      <c r="Q293" s="455"/>
      <c r="R293" s="456"/>
      <c r="S293" s="182" t="s">
        <v>6</v>
      </c>
      <c r="T293" s="183" t="s">
        <v>5</v>
      </c>
      <c r="U293" s="184" t="str">
        <f>IF(B293="","",(VLOOKUP(B293,生徒名簿表!F:H,3,0)))</f>
        <v/>
      </c>
    </row>
    <row r="294" spans="1:21" ht="23.4" customHeight="1" x14ac:dyDescent="0.45">
      <c r="A294" s="177"/>
      <c r="B294" s="178"/>
      <c r="D294" s="164">
        <v>409</v>
      </c>
      <c r="E294" s="165">
        <f t="shared" si="16"/>
        <v>0</v>
      </c>
      <c r="F294" s="454" t="str">
        <f>IF(A294="","",(VLOOKUP(A294,生徒名簿表!F:G,2,0)))</f>
        <v/>
      </c>
      <c r="G294" s="455"/>
      <c r="H294" s="456"/>
      <c r="I294" s="182" t="s">
        <v>6</v>
      </c>
      <c r="J294" s="183" t="s">
        <v>5</v>
      </c>
      <c r="K294" s="184" t="str">
        <f>IF(A294="","",(VLOOKUP(A294,生徒名簿表!F:H,3,0)))</f>
        <v/>
      </c>
      <c r="L294" s="185">
        <v>434</v>
      </c>
      <c r="M294" s="164">
        <f t="shared" si="17"/>
        <v>0</v>
      </c>
      <c r="N294" s="455" t="str">
        <f>IF(B294="","",(VLOOKUP(B294,生徒名簿表!F:G,2,0)))</f>
        <v/>
      </c>
      <c r="O294" s="455"/>
      <c r="P294" s="455"/>
      <c r="Q294" s="455"/>
      <c r="R294" s="456"/>
      <c r="S294" s="182" t="s">
        <v>6</v>
      </c>
      <c r="T294" s="183" t="s">
        <v>5</v>
      </c>
      <c r="U294" s="184" t="str">
        <f>IF(B294="","",(VLOOKUP(B294,生徒名簿表!F:H,3,0)))</f>
        <v/>
      </c>
    </row>
    <row r="295" spans="1:21" ht="23.4" customHeight="1" x14ac:dyDescent="0.45">
      <c r="A295" s="177"/>
      <c r="B295" s="178"/>
      <c r="D295" s="164">
        <v>410</v>
      </c>
      <c r="E295" s="165">
        <f t="shared" si="16"/>
        <v>0</v>
      </c>
      <c r="F295" s="454" t="str">
        <f>IF(A295="","",(VLOOKUP(A295,生徒名簿表!F:G,2,0)))</f>
        <v/>
      </c>
      <c r="G295" s="455"/>
      <c r="H295" s="456"/>
      <c r="I295" s="182" t="s">
        <v>6</v>
      </c>
      <c r="J295" s="183" t="s">
        <v>5</v>
      </c>
      <c r="K295" s="184" t="str">
        <f>IF(A295="","",(VLOOKUP(A295,生徒名簿表!F:H,3,0)))</f>
        <v/>
      </c>
      <c r="L295" s="185">
        <v>435</v>
      </c>
      <c r="M295" s="164">
        <f t="shared" si="17"/>
        <v>0</v>
      </c>
      <c r="N295" s="455" t="str">
        <f>IF(B295="","",(VLOOKUP(B295,生徒名簿表!F:G,2,0)))</f>
        <v/>
      </c>
      <c r="O295" s="455"/>
      <c r="P295" s="455"/>
      <c r="Q295" s="455"/>
      <c r="R295" s="456"/>
      <c r="S295" s="182" t="s">
        <v>6</v>
      </c>
      <c r="T295" s="183" t="s">
        <v>5</v>
      </c>
      <c r="U295" s="184" t="str">
        <f>IF(B295="","",(VLOOKUP(B295,生徒名簿表!F:H,3,0)))</f>
        <v/>
      </c>
    </row>
    <row r="296" spans="1:21" ht="23.4" customHeight="1" x14ac:dyDescent="0.45">
      <c r="A296" s="177"/>
      <c r="B296" s="178"/>
      <c r="D296" s="164">
        <v>411</v>
      </c>
      <c r="E296" s="165">
        <f t="shared" si="16"/>
        <v>0</v>
      </c>
      <c r="F296" s="454" t="str">
        <f>IF(A296="","",(VLOOKUP(A296,生徒名簿表!F:G,2,0)))</f>
        <v/>
      </c>
      <c r="G296" s="455"/>
      <c r="H296" s="456"/>
      <c r="I296" s="182" t="s">
        <v>6</v>
      </c>
      <c r="J296" s="183" t="s">
        <v>5</v>
      </c>
      <c r="K296" s="184" t="str">
        <f>IF(A296="","",(VLOOKUP(A296,生徒名簿表!F:H,3,0)))</f>
        <v/>
      </c>
      <c r="L296" s="185">
        <v>436</v>
      </c>
      <c r="M296" s="164">
        <f t="shared" si="17"/>
        <v>0</v>
      </c>
      <c r="N296" s="455" t="str">
        <f>IF(B296="","",(VLOOKUP(B296,生徒名簿表!F:G,2,0)))</f>
        <v/>
      </c>
      <c r="O296" s="455"/>
      <c r="P296" s="455"/>
      <c r="Q296" s="455"/>
      <c r="R296" s="456"/>
      <c r="S296" s="182" t="s">
        <v>6</v>
      </c>
      <c r="T296" s="183" t="s">
        <v>5</v>
      </c>
      <c r="U296" s="184" t="str">
        <f>IF(B296="","",(VLOOKUP(B296,生徒名簿表!F:H,3,0)))</f>
        <v/>
      </c>
    </row>
    <row r="297" spans="1:21" ht="23.4" customHeight="1" x14ac:dyDescent="0.45">
      <c r="A297" s="177"/>
      <c r="B297" s="178"/>
      <c r="D297" s="164">
        <v>412</v>
      </c>
      <c r="E297" s="165">
        <f t="shared" si="16"/>
        <v>0</v>
      </c>
      <c r="F297" s="454" t="str">
        <f>IF(A297="","",(VLOOKUP(A297,生徒名簿表!F:G,2,0)))</f>
        <v/>
      </c>
      <c r="G297" s="455"/>
      <c r="H297" s="456"/>
      <c r="I297" s="182" t="s">
        <v>6</v>
      </c>
      <c r="J297" s="183" t="s">
        <v>5</v>
      </c>
      <c r="K297" s="184" t="str">
        <f>IF(A297="","",(VLOOKUP(A297,生徒名簿表!F:H,3,0)))</f>
        <v/>
      </c>
      <c r="L297" s="185">
        <v>437</v>
      </c>
      <c r="M297" s="164">
        <f t="shared" si="17"/>
        <v>0</v>
      </c>
      <c r="N297" s="455" t="str">
        <f>IF(B297="","",(VLOOKUP(B297,生徒名簿表!F:G,2,0)))</f>
        <v/>
      </c>
      <c r="O297" s="455"/>
      <c r="P297" s="455"/>
      <c r="Q297" s="455"/>
      <c r="R297" s="456"/>
      <c r="S297" s="182" t="s">
        <v>6</v>
      </c>
      <c r="T297" s="183" t="s">
        <v>5</v>
      </c>
      <c r="U297" s="184" t="str">
        <f>IF(B297="","",(VLOOKUP(B297,生徒名簿表!F:H,3,0)))</f>
        <v/>
      </c>
    </row>
    <row r="298" spans="1:21" ht="23.4" customHeight="1" x14ac:dyDescent="0.45">
      <c r="A298" s="177"/>
      <c r="B298" s="178"/>
      <c r="D298" s="164">
        <v>413</v>
      </c>
      <c r="E298" s="165">
        <f t="shared" si="16"/>
        <v>0</v>
      </c>
      <c r="F298" s="454" t="str">
        <f>IF(A298="","",(VLOOKUP(A298,生徒名簿表!F:G,2,0)))</f>
        <v/>
      </c>
      <c r="G298" s="455"/>
      <c r="H298" s="456"/>
      <c r="I298" s="182" t="s">
        <v>6</v>
      </c>
      <c r="J298" s="183" t="s">
        <v>5</v>
      </c>
      <c r="K298" s="184" t="str">
        <f>IF(A298="","",(VLOOKUP(A298,生徒名簿表!F:H,3,0)))</f>
        <v/>
      </c>
      <c r="L298" s="185">
        <v>438</v>
      </c>
      <c r="M298" s="164">
        <f t="shared" si="17"/>
        <v>0</v>
      </c>
      <c r="N298" s="455" t="str">
        <f>IF(B298="","",(VLOOKUP(B298,生徒名簿表!F:G,2,0)))</f>
        <v/>
      </c>
      <c r="O298" s="455"/>
      <c r="P298" s="455"/>
      <c r="Q298" s="455"/>
      <c r="R298" s="456"/>
      <c r="S298" s="182" t="s">
        <v>6</v>
      </c>
      <c r="T298" s="183" t="s">
        <v>5</v>
      </c>
      <c r="U298" s="184" t="str">
        <f>IF(B298="","",(VLOOKUP(B298,生徒名簿表!F:H,3,0)))</f>
        <v/>
      </c>
    </row>
    <row r="299" spans="1:21" ht="23.4" customHeight="1" x14ac:dyDescent="0.45">
      <c r="A299" s="177"/>
      <c r="B299" s="178"/>
      <c r="D299" s="164">
        <v>414</v>
      </c>
      <c r="E299" s="165">
        <f t="shared" si="16"/>
        <v>0</v>
      </c>
      <c r="F299" s="454" t="str">
        <f>IF(A299="","",(VLOOKUP(A299,生徒名簿表!F:G,2,0)))</f>
        <v/>
      </c>
      <c r="G299" s="455"/>
      <c r="H299" s="456"/>
      <c r="I299" s="182" t="s">
        <v>6</v>
      </c>
      <c r="J299" s="183" t="s">
        <v>5</v>
      </c>
      <c r="K299" s="184" t="str">
        <f>IF(A299="","",(VLOOKUP(A299,生徒名簿表!F:H,3,0)))</f>
        <v/>
      </c>
      <c r="L299" s="185">
        <v>439</v>
      </c>
      <c r="M299" s="164">
        <f t="shared" si="17"/>
        <v>0</v>
      </c>
      <c r="N299" s="455" t="str">
        <f>IF(B299="","",(VLOOKUP(B299,生徒名簿表!F:G,2,0)))</f>
        <v/>
      </c>
      <c r="O299" s="455"/>
      <c r="P299" s="455"/>
      <c r="Q299" s="455"/>
      <c r="R299" s="456"/>
      <c r="S299" s="182" t="s">
        <v>6</v>
      </c>
      <c r="T299" s="183" t="s">
        <v>5</v>
      </c>
      <c r="U299" s="184" t="str">
        <f>IF(B299="","",(VLOOKUP(B299,生徒名簿表!F:H,3,0)))</f>
        <v/>
      </c>
    </row>
    <row r="300" spans="1:21" ht="23.4" customHeight="1" x14ac:dyDescent="0.45">
      <c r="A300" s="177"/>
      <c r="B300" s="178"/>
      <c r="D300" s="164">
        <v>415</v>
      </c>
      <c r="E300" s="165">
        <f t="shared" si="16"/>
        <v>0</v>
      </c>
      <c r="F300" s="454" t="str">
        <f>IF(A300="","",(VLOOKUP(A300,生徒名簿表!F:G,2,0)))</f>
        <v/>
      </c>
      <c r="G300" s="455"/>
      <c r="H300" s="456"/>
      <c r="I300" s="182" t="s">
        <v>6</v>
      </c>
      <c r="J300" s="183" t="s">
        <v>5</v>
      </c>
      <c r="K300" s="184" t="str">
        <f>IF(A300="","",(VLOOKUP(A300,生徒名簿表!F:H,3,0)))</f>
        <v/>
      </c>
      <c r="L300" s="185">
        <v>440</v>
      </c>
      <c r="M300" s="164">
        <f t="shared" si="17"/>
        <v>0</v>
      </c>
      <c r="N300" s="455" t="str">
        <f>IF(B300="","",(VLOOKUP(B300,生徒名簿表!F:G,2,0)))</f>
        <v/>
      </c>
      <c r="O300" s="455"/>
      <c r="P300" s="455"/>
      <c r="Q300" s="455"/>
      <c r="R300" s="456"/>
      <c r="S300" s="182" t="s">
        <v>6</v>
      </c>
      <c r="T300" s="183" t="s">
        <v>5</v>
      </c>
      <c r="U300" s="184" t="str">
        <f>IF(B300="","",(VLOOKUP(B300,生徒名簿表!F:H,3,0)))</f>
        <v/>
      </c>
    </row>
    <row r="301" spans="1:21" ht="23.4" customHeight="1" x14ac:dyDescent="0.45">
      <c r="A301" s="177"/>
      <c r="B301" s="178"/>
      <c r="D301" s="164">
        <v>416</v>
      </c>
      <c r="E301" s="165">
        <f t="shared" si="16"/>
        <v>0</v>
      </c>
      <c r="F301" s="454" t="str">
        <f>IF(A301="","",(VLOOKUP(A301,生徒名簿表!F:G,2,0)))</f>
        <v/>
      </c>
      <c r="G301" s="455"/>
      <c r="H301" s="456"/>
      <c r="I301" s="182" t="s">
        <v>6</v>
      </c>
      <c r="J301" s="183" t="s">
        <v>5</v>
      </c>
      <c r="K301" s="184" t="str">
        <f>IF(A301="","",(VLOOKUP(A301,生徒名簿表!F:H,3,0)))</f>
        <v/>
      </c>
      <c r="L301" s="185">
        <v>441</v>
      </c>
      <c r="M301" s="164">
        <f t="shared" si="17"/>
        <v>0</v>
      </c>
      <c r="N301" s="455" t="str">
        <f>IF(B301="","",(VLOOKUP(B301,生徒名簿表!F:G,2,0)))</f>
        <v/>
      </c>
      <c r="O301" s="455"/>
      <c r="P301" s="455"/>
      <c r="Q301" s="455"/>
      <c r="R301" s="456"/>
      <c r="S301" s="182" t="s">
        <v>6</v>
      </c>
      <c r="T301" s="183" t="s">
        <v>5</v>
      </c>
      <c r="U301" s="184" t="str">
        <f>IF(B301="","",(VLOOKUP(B301,生徒名簿表!F:H,3,0)))</f>
        <v/>
      </c>
    </row>
    <row r="302" spans="1:21" ht="23.4" customHeight="1" x14ac:dyDescent="0.45">
      <c r="A302" s="177"/>
      <c r="B302" s="178"/>
      <c r="D302" s="164">
        <v>417</v>
      </c>
      <c r="E302" s="165">
        <f t="shared" si="16"/>
        <v>0</v>
      </c>
      <c r="F302" s="454" t="str">
        <f>IF(A302="","",(VLOOKUP(A302,生徒名簿表!F:G,2,0)))</f>
        <v/>
      </c>
      <c r="G302" s="455"/>
      <c r="H302" s="456"/>
      <c r="I302" s="182" t="s">
        <v>6</v>
      </c>
      <c r="J302" s="183" t="s">
        <v>5</v>
      </c>
      <c r="K302" s="184" t="str">
        <f>IF(A302="","",(VLOOKUP(A302,生徒名簿表!F:H,3,0)))</f>
        <v/>
      </c>
      <c r="L302" s="185">
        <v>442</v>
      </c>
      <c r="M302" s="164">
        <f t="shared" si="17"/>
        <v>0</v>
      </c>
      <c r="N302" s="455" t="str">
        <f>IF(B302="","",(VLOOKUP(B302,生徒名簿表!F:G,2,0)))</f>
        <v/>
      </c>
      <c r="O302" s="455"/>
      <c r="P302" s="455"/>
      <c r="Q302" s="455"/>
      <c r="R302" s="456"/>
      <c r="S302" s="182" t="s">
        <v>6</v>
      </c>
      <c r="T302" s="183" t="s">
        <v>5</v>
      </c>
      <c r="U302" s="184" t="str">
        <f>IF(B302="","",(VLOOKUP(B302,生徒名簿表!F:H,3,0)))</f>
        <v/>
      </c>
    </row>
    <row r="303" spans="1:21" ht="23.4" customHeight="1" x14ac:dyDescent="0.45">
      <c r="A303" s="177"/>
      <c r="B303" s="178"/>
      <c r="D303" s="164">
        <v>418</v>
      </c>
      <c r="E303" s="165">
        <f t="shared" si="16"/>
        <v>0</v>
      </c>
      <c r="F303" s="454" t="str">
        <f>IF(A303="","",(VLOOKUP(A303,生徒名簿表!F:G,2,0)))</f>
        <v/>
      </c>
      <c r="G303" s="455"/>
      <c r="H303" s="456"/>
      <c r="I303" s="182" t="s">
        <v>6</v>
      </c>
      <c r="J303" s="183" t="s">
        <v>5</v>
      </c>
      <c r="K303" s="184" t="str">
        <f>IF(A303="","",(VLOOKUP(A303,生徒名簿表!F:H,3,0)))</f>
        <v/>
      </c>
      <c r="L303" s="185">
        <v>443</v>
      </c>
      <c r="M303" s="164">
        <f t="shared" si="17"/>
        <v>0</v>
      </c>
      <c r="N303" s="455" t="str">
        <f>IF(B303="","",(VLOOKUP(B303,生徒名簿表!F:G,2,0)))</f>
        <v/>
      </c>
      <c r="O303" s="455"/>
      <c r="P303" s="455"/>
      <c r="Q303" s="455"/>
      <c r="R303" s="456"/>
      <c r="S303" s="182" t="s">
        <v>6</v>
      </c>
      <c r="T303" s="183" t="s">
        <v>5</v>
      </c>
      <c r="U303" s="184" t="str">
        <f>IF(B303="","",(VLOOKUP(B303,生徒名簿表!F:H,3,0)))</f>
        <v/>
      </c>
    </row>
    <row r="304" spans="1:21" ht="23.4" customHeight="1" x14ac:dyDescent="0.45">
      <c r="A304" s="177"/>
      <c r="B304" s="178"/>
      <c r="D304" s="164">
        <v>419</v>
      </c>
      <c r="E304" s="165">
        <f t="shared" si="16"/>
        <v>0</v>
      </c>
      <c r="F304" s="454" t="str">
        <f>IF(A304="","",(VLOOKUP(A304,生徒名簿表!F:G,2,0)))</f>
        <v/>
      </c>
      <c r="G304" s="455"/>
      <c r="H304" s="456"/>
      <c r="I304" s="182" t="s">
        <v>6</v>
      </c>
      <c r="J304" s="183" t="s">
        <v>5</v>
      </c>
      <c r="K304" s="184" t="str">
        <f>IF(A304="","",(VLOOKUP(A304,生徒名簿表!F:H,3,0)))</f>
        <v/>
      </c>
      <c r="L304" s="185">
        <v>444</v>
      </c>
      <c r="M304" s="164">
        <f t="shared" si="17"/>
        <v>0</v>
      </c>
      <c r="N304" s="455" t="str">
        <f>IF(B304="","",(VLOOKUP(B304,生徒名簿表!F:G,2,0)))</f>
        <v/>
      </c>
      <c r="O304" s="455"/>
      <c r="P304" s="455"/>
      <c r="Q304" s="455"/>
      <c r="R304" s="456"/>
      <c r="S304" s="182" t="s">
        <v>6</v>
      </c>
      <c r="T304" s="183" t="s">
        <v>5</v>
      </c>
      <c r="U304" s="184" t="str">
        <f>IF(B304="","",(VLOOKUP(B304,生徒名簿表!F:H,3,0)))</f>
        <v/>
      </c>
    </row>
    <row r="305" spans="1:21" ht="23.4" customHeight="1" x14ac:dyDescent="0.45">
      <c r="A305" s="177"/>
      <c r="B305" s="178"/>
      <c r="D305" s="164">
        <v>420</v>
      </c>
      <c r="E305" s="165">
        <f t="shared" si="16"/>
        <v>0</v>
      </c>
      <c r="F305" s="454" t="str">
        <f>IF(A305="","",(VLOOKUP(A305,生徒名簿表!F:G,2,0)))</f>
        <v/>
      </c>
      <c r="G305" s="455"/>
      <c r="H305" s="456"/>
      <c r="I305" s="182" t="s">
        <v>6</v>
      </c>
      <c r="J305" s="183" t="s">
        <v>5</v>
      </c>
      <c r="K305" s="184" t="str">
        <f>IF(A305="","",(VLOOKUP(A305,生徒名簿表!F:H,3,0)))</f>
        <v/>
      </c>
      <c r="L305" s="185">
        <v>445</v>
      </c>
      <c r="M305" s="164">
        <f t="shared" si="17"/>
        <v>0</v>
      </c>
      <c r="N305" s="455" t="str">
        <f>IF(B305="","",(VLOOKUP(B305,生徒名簿表!F:G,2,0)))</f>
        <v/>
      </c>
      <c r="O305" s="455"/>
      <c r="P305" s="455"/>
      <c r="Q305" s="455"/>
      <c r="R305" s="456"/>
      <c r="S305" s="182" t="s">
        <v>6</v>
      </c>
      <c r="T305" s="183" t="s">
        <v>5</v>
      </c>
      <c r="U305" s="184" t="str">
        <f>IF(B305="","",(VLOOKUP(B305,生徒名簿表!F:H,3,0)))</f>
        <v/>
      </c>
    </row>
    <row r="306" spans="1:21" ht="23.4" customHeight="1" x14ac:dyDescent="0.45">
      <c r="A306" s="177"/>
      <c r="B306" s="178"/>
      <c r="D306" s="164">
        <v>421</v>
      </c>
      <c r="E306" s="165">
        <f t="shared" si="16"/>
        <v>0</v>
      </c>
      <c r="F306" s="454" t="str">
        <f>IF(A306="","",(VLOOKUP(A306,生徒名簿表!F:G,2,0)))</f>
        <v/>
      </c>
      <c r="G306" s="455"/>
      <c r="H306" s="456"/>
      <c r="I306" s="182" t="s">
        <v>6</v>
      </c>
      <c r="J306" s="183" t="s">
        <v>5</v>
      </c>
      <c r="K306" s="184" t="str">
        <f>IF(A306="","",(VLOOKUP(A306,生徒名簿表!F:H,3,0)))</f>
        <v/>
      </c>
      <c r="L306" s="185">
        <v>446</v>
      </c>
      <c r="M306" s="164">
        <f t="shared" si="17"/>
        <v>0</v>
      </c>
      <c r="N306" s="455" t="str">
        <f>IF(B306="","",(VLOOKUP(B306,生徒名簿表!F:G,2,0)))</f>
        <v/>
      </c>
      <c r="O306" s="455"/>
      <c r="P306" s="455"/>
      <c r="Q306" s="455"/>
      <c r="R306" s="456"/>
      <c r="S306" s="182" t="s">
        <v>6</v>
      </c>
      <c r="T306" s="183" t="s">
        <v>5</v>
      </c>
      <c r="U306" s="184" t="str">
        <f>IF(B306="","",(VLOOKUP(B306,生徒名簿表!F:H,3,0)))</f>
        <v/>
      </c>
    </row>
    <row r="307" spans="1:21" ht="23.4" customHeight="1" x14ac:dyDescent="0.45">
      <c r="A307" s="177"/>
      <c r="B307" s="178"/>
      <c r="D307" s="164">
        <v>422</v>
      </c>
      <c r="E307" s="165">
        <f t="shared" si="16"/>
        <v>0</v>
      </c>
      <c r="F307" s="454" t="str">
        <f>IF(A307="","",(VLOOKUP(A307,生徒名簿表!F:G,2,0)))</f>
        <v/>
      </c>
      <c r="G307" s="455"/>
      <c r="H307" s="456"/>
      <c r="I307" s="182" t="s">
        <v>6</v>
      </c>
      <c r="J307" s="183" t="s">
        <v>5</v>
      </c>
      <c r="K307" s="184" t="str">
        <f>IF(A307="","",(VLOOKUP(A307,生徒名簿表!F:H,3,0)))</f>
        <v/>
      </c>
      <c r="L307" s="185">
        <v>447</v>
      </c>
      <c r="M307" s="164">
        <f t="shared" si="17"/>
        <v>0</v>
      </c>
      <c r="N307" s="455" t="str">
        <f>IF(B307="","",(VLOOKUP(B307,生徒名簿表!F:G,2,0)))</f>
        <v/>
      </c>
      <c r="O307" s="455"/>
      <c r="P307" s="455"/>
      <c r="Q307" s="455"/>
      <c r="R307" s="456"/>
      <c r="S307" s="182" t="s">
        <v>6</v>
      </c>
      <c r="T307" s="183" t="s">
        <v>5</v>
      </c>
      <c r="U307" s="184" t="str">
        <f>IF(B307="","",(VLOOKUP(B307,生徒名簿表!F:H,3,0)))</f>
        <v/>
      </c>
    </row>
    <row r="308" spans="1:21" ht="23.4" customHeight="1" x14ac:dyDescent="0.45">
      <c r="A308" s="177"/>
      <c r="B308" s="178"/>
      <c r="D308" s="164">
        <v>423</v>
      </c>
      <c r="E308" s="165">
        <f t="shared" si="16"/>
        <v>0</v>
      </c>
      <c r="F308" s="454" t="str">
        <f>IF(A308="","",(VLOOKUP(A308,生徒名簿表!F:G,2,0)))</f>
        <v/>
      </c>
      <c r="G308" s="455"/>
      <c r="H308" s="456"/>
      <c r="I308" s="182" t="s">
        <v>6</v>
      </c>
      <c r="J308" s="183" t="s">
        <v>5</v>
      </c>
      <c r="K308" s="184" t="str">
        <f>IF(A308="","",(VLOOKUP(A308,生徒名簿表!F:H,3,0)))</f>
        <v/>
      </c>
      <c r="L308" s="185">
        <v>448</v>
      </c>
      <c r="M308" s="164">
        <f t="shared" si="17"/>
        <v>0</v>
      </c>
      <c r="N308" s="455" t="str">
        <f>IF(B308="","",(VLOOKUP(B308,生徒名簿表!F:G,2,0)))</f>
        <v/>
      </c>
      <c r="O308" s="455"/>
      <c r="P308" s="455"/>
      <c r="Q308" s="455"/>
      <c r="R308" s="456"/>
      <c r="S308" s="182" t="s">
        <v>6</v>
      </c>
      <c r="T308" s="183" t="s">
        <v>5</v>
      </c>
      <c r="U308" s="184" t="str">
        <f>IF(B308="","",(VLOOKUP(B308,生徒名簿表!F:H,3,0)))</f>
        <v/>
      </c>
    </row>
    <row r="309" spans="1:21" ht="23.4" customHeight="1" x14ac:dyDescent="0.45">
      <c r="A309" s="177"/>
      <c r="B309" s="178"/>
      <c r="D309" s="164">
        <v>424</v>
      </c>
      <c r="E309" s="165">
        <f t="shared" si="16"/>
        <v>0</v>
      </c>
      <c r="F309" s="454" t="str">
        <f>IF(A309="","",(VLOOKUP(A309,生徒名簿表!F:G,2,0)))</f>
        <v/>
      </c>
      <c r="G309" s="455"/>
      <c r="H309" s="456"/>
      <c r="I309" s="182" t="s">
        <v>6</v>
      </c>
      <c r="J309" s="183" t="s">
        <v>5</v>
      </c>
      <c r="K309" s="184" t="str">
        <f>IF(A309="","",(VLOOKUP(A309,生徒名簿表!F:H,3,0)))</f>
        <v/>
      </c>
      <c r="L309" s="185">
        <v>449</v>
      </c>
      <c r="M309" s="164">
        <f t="shared" si="17"/>
        <v>0</v>
      </c>
      <c r="N309" s="455" t="str">
        <f>IF(B309="","",(VLOOKUP(B309,生徒名簿表!F:G,2,0)))</f>
        <v/>
      </c>
      <c r="O309" s="455"/>
      <c r="P309" s="455"/>
      <c r="Q309" s="455"/>
      <c r="R309" s="456"/>
      <c r="S309" s="182" t="s">
        <v>6</v>
      </c>
      <c r="T309" s="183" t="s">
        <v>5</v>
      </c>
      <c r="U309" s="184" t="str">
        <f>IF(B309="","",(VLOOKUP(B309,生徒名簿表!F:H,3,0)))</f>
        <v/>
      </c>
    </row>
    <row r="310" spans="1:21" ht="23.4" customHeight="1" x14ac:dyDescent="0.45">
      <c r="A310" s="177"/>
      <c r="B310" s="178"/>
      <c r="D310" s="164">
        <v>425</v>
      </c>
      <c r="E310" s="165">
        <f t="shared" si="16"/>
        <v>0</v>
      </c>
      <c r="F310" s="454" t="str">
        <f>IF(A310="","",(VLOOKUP(A310,生徒名簿表!F:G,2,0)))</f>
        <v/>
      </c>
      <c r="G310" s="455"/>
      <c r="H310" s="456"/>
      <c r="I310" s="182" t="s">
        <v>6</v>
      </c>
      <c r="J310" s="183" t="s">
        <v>5</v>
      </c>
      <c r="K310" s="184" t="str">
        <f>IF(A310="","",(VLOOKUP(A310,生徒名簿表!F:H,3,0)))</f>
        <v/>
      </c>
      <c r="L310" s="185">
        <v>450</v>
      </c>
      <c r="M310" s="164">
        <f t="shared" si="17"/>
        <v>0</v>
      </c>
      <c r="N310" s="455" t="str">
        <f>IF(B310="","",(VLOOKUP(B310,生徒名簿表!F:G,2,0)))</f>
        <v/>
      </c>
      <c r="O310" s="455"/>
      <c r="P310" s="455"/>
      <c r="Q310" s="455"/>
      <c r="R310" s="456"/>
      <c r="S310" s="182" t="s">
        <v>6</v>
      </c>
      <c r="T310" s="183" t="s">
        <v>5</v>
      </c>
      <c r="U310" s="184" t="str">
        <f>IF(B310="","",(VLOOKUP(B310,生徒名簿表!F:H,3,0)))</f>
        <v/>
      </c>
    </row>
    <row r="311" spans="1:21" ht="4.5" customHeight="1" x14ac:dyDescent="0.45"/>
    <row r="312" spans="1:21" ht="27" customHeight="1" x14ac:dyDescent="0.45">
      <c r="D312" s="446" t="s">
        <v>3</v>
      </c>
      <c r="E312" s="451"/>
      <c r="F312" s="451"/>
      <c r="G312" s="451"/>
      <c r="H312" s="447"/>
      <c r="I312" s="446" t="s">
        <v>733</v>
      </c>
      <c r="J312" s="451"/>
      <c r="K312" s="451"/>
      <c r="L312" s="447"/>
      <c r="M312" s="446" t="s">
        <v>732</v>
      </c>
      <c r="N312" s="451"/>
      <c r="O312" s="451"/>
      <c r="P312" s="451"/>
      <c r="Q312" s="447"/>
      <c r="R312" s="432" t="s">
        <v>731</v>
      </c>
      <c r="S312" s="432"/>
      <c r="T312" s="432"/>
      <c r="U312" s="432"/>
    </row>
    <row r="313" spans="1:21" ht="3.75" customHeight="1" thickBot="1" x14ac:dyDescent="0.5">
      <c r="K313" s="466"/>
      <c r="L313" s="466"/>
      <c r="M313" s="155"/>
    </row>
    <row r="314" spans="1:21" ht="15" customHeight="1" x14ac:dyDescent="0.45">
      <c r="D314" s="467" t="s">
        <v>668</v>
      </c>
      <c r="E314" s="467"/>
      <c r="F314" s="468"/>
      <c r="G314" s="468"/>
      <c r="H314" s="468"/>
      <c r="I314" s="468"/>
      <c r="J314" s="468"/>
      <c r="K314" s="469"/>
      <c r="L314" s="470" t="s">
        <v>0</v>
      </c>
      <c r="M314" s="471"/>
      <c r="N314" s="472"/>
      <c r="O314" s="476">
        <f>O34</f>
        <v>0</v>
      </c>
      <c r="P314" s="477"/>
      <c r="Q314" s="477"/>
      <c r="R314" s="477"/>
      <c r="S314" s="477"/>
      <c r="T314" s="477"/>
      <c r="U314" s="478"/>
    </row>
    <row r="315" spans="1:21" ht="15" customHeight="1" thickBot="1" x14ac:dyDescent="0.5">
      <c r="D315" s="468"/>
      <c r="E315" s="468"/>
      <c r="F315" s="468"/>
      <c r="G315" s="468"/>
      <c r="H315" s="468"/>
      <c r="I315" s="468"/>
      <c r="J315" s="468"/>
      <c r="K315" s="469"/>
      <c r="L315" s="473"/>
      <c r="M315" s="474"/>
      <c r="N315" s="475"/>
      <c r="O315" s="479"/>
      <c r="P315" s="480"/>
      <c r="Q315" s="480"/>
      <c r="R315" s="480"/>
      <c r="S315" s="480"/>
      <c r="T315" s="480"/>
      <c r="U315" s="481"/>
    </row>
    <row r="316" spans="1:21" ht="27.75" customHeight="1" x14ac:dyDescent="0.45">
      <c r="D316" s="453" t="s">
        <v>666</v>
      </c>
      <c r="E316" s="453"/>
      <c r="F316" s="453"/>
      <c r="G316" s="453"/>
      <c r="H316" s="453"/>
      <c r="I316" s="453"/>
      <c r="J316" s="453"/>
      <c r="K316" s="453"/>
      <c r="L316" s="453"/>
      <c r="M316" s="453"/>
      <c r="N316" s="453"/>
      <c r="O316" s="453"/>
      <c r="P316" s="432" t="s">
        <v>667</v>
      </c>
      <c r="Q316" s="432"/>
      <c r="R316" s="433" t="e">
        <f>VLOOKUP(I317,学校番号一覧!A:E,5,0)</f>
        <v>#N/A</v>
      </c>
      <c r="S316" s="433"/>
      <c r="T316" s="433"/>
      <c r="U316" s="433"/>
    </row>
    <row r="317" spans="1:21" ht="30" customHeight="1" x14ac:dyDescent="0.45">
      <c r="D317" s="446" t="s">
        <v>15</v>
      </c>
      <c r="E317" s="447"/>
      <c r="F317" s="461" t="s">
        <v>594</v>
      </c>
      <c r="G317" s="461"/>
      <c r="H317" s="164" t="s">
        <v>25</v>
      </c>
      <c r="I317" s="482">
        <f>I2</f>
        <v>0</v>
      </c>
      <c r="J317" s="483"/>
      <c r="K317" s="446" t="s">
        <v>24</v>
      </c>
      <c r="L317" s="447"/>
      <c r="M317" s="448"/>
      <c r="N317" s="449"/>
      <c r="O317" s="450"/>
      <c r="P317" s="464" t="s">
        <v>14</v>
      </c>
      <c r="Q317" s="465"/>
      <c r="R317" s="166"/>
      <c r="S317" s="167" t="s">
        <v>13</v>
      </c>
      <c r="T317" s="168"/>
      <c r="U317" s="169" t="s">
        <v>12</v>
      </c>
    </row>
    <row r="318" spans="1:21" ht="30" customHeight="1" x14ac:dyDescent="0.45">
      <c r="D318" s="446" t="s">
        <v>11</v>
      </c>
      <c r="E318" s="447"/>
      <c r="F318" s="457" t="str">
        <f>IF(I2="","",(VLOOKUP(I2,学校番号一覧!A:C,3,0)))</f>
        <v/>
      </c>
      <c r="G318" s="457"/>
      <c r="H318" s="164" t="s">
        <v>585</v>
      </c>
      <c r="I318" s="454" t="str">
        <f>IF(I2="","",(VLOOKUP(I2,学校番号一覧!A:C,2,0)))</f>
        <v/>
      </c>
      <c r="J318" s="455"/>
      <c r="K318" s="455"/>
      <c r="L318" s="455"/>
      <c r="M318" s="455"/>
      <c r="N318" s="455"/>
      <c r="O318" s="456"/>
      <c r="P318" s="458" t="s">
        <v>10</v>
      </c>
      <c r="Q318" s="458"/>
      <c r="R318" s="459"/>
      <c r="S318" s="459"/>
      <c r="T318" s="459"/>
      <c r="U318" s="459"/>
    </row>
    <row r="319" spans="1:21" ht="3.75" customHeight="1" x14ac:dyDescent="0.45">
      <c r="D319" s="172"/>
      <c r="E319" s="172"/>
      <c r="F319" s="172"/>
      <c r="G319" s="172"/>
      <c r="H319" s="173"/>
      <c r="I319" s="173"/>
      <c r="J319" s="173"/>
      <c r="K319" s="173"/>
      <c r="L319" s="173"/>
      <c r="M319" s="174"/>
      <c r="N319" s="175"/>
      <c r="O319" s="155"/>
      <c r="P319" s="155"/>
      <c r="Q319" s="176"/>
      <c r="R319" s="176"/>
      <c r="S319" s="176"/>
      <c r="T319" s="176"/>
      <c r="U319" s="176"/>
    </row>
    <row r="320" spans="1:21" ht="21.9" customHeight="1" x14ac:dyDescent="0.45">
      <c r="A320" s="177" t="s">
        <v>623</v>
      </c>
      <c r="B320" s="178" t="s">
        <v>623</v>
      </c>
      <c r="D320" s="179" t="s">
        <v>643</v>
      </c>
      <c r="E320" s="180" t="s">
        <v>644</v>
      </c>
      <c r="F320" s="446" t="s">
        <v>8</v>
      </c>
      <c r="G320" s="451"/>
      <c r="H320" s="447"/>
      <c r="I320" s="446" t="s">
        <v>7</v>
      </c>
      <c r="J320" s="451"/>
      <c r="K320" s="460"/>
      <c r="L320" s="179" t="s">
        <v>643</v>
      </c>
      <c r="M320" s="186" t="s">
        <v>644</v>
      </c>
      <c r="N320" s="451" t="s">
        <v>8</v>
      </c>
      <c r="O320" s="451"/>
      <c r="P320" s="451"/>
      <c r="Q320" s="451"/>
      <c r="R320" s="447"/>
      <c r="S320" s="446" t="s">
        <v>7</v>
      </c>
      <c r="T320" s="451"/>
      <c r="U320" s="447"/>
    </row>
    <row r="321" spans="1:21" ht="23.4" customHeight="1" x14ac:dyDescent="0.45">
      <c r="A321" s="177"/>
      <c r="B321" s="178"/>
      <c r="D321" s="164">
        <v>451</v>
      </c>
      <c r="E321" s="165">
        <f t="shared" ref="E321:E345" si="18">A321</f>
        <v>0</v>
      </c>
      <c r="F321" s="454" t="str">
        <f>IF(A321="","",(VLOOKUP(A321,生徒名簿表!F:G,2,0)))</f>
        <v/>
      </c>
      <c r="G321" s="455"/>
      <c r="H321" s="456"/>
      <c r="I321" s="182" t="s">
        <v>6</v>
      </c>
      <c r="J321" s="183" t="s">
        <v>5</v>
      </c>
      <c r="K321" s="184" t="str">
        <f>IF(A321="","",(VLOOKUP(A321,生徒名簿表!F:H,3,0)))</f>
        <v/>
      </c>
      <c r="L321" s="185">
        <v>476</v>
      </c>
      <c r="M321" s="164">
        <f t="shared" ref="M321:M345" si="19">B321</f>
        <v>0</v>
      </c>
      <c r="N321" s="455" t="str">
        <f>IF(B321="","",(VLOOKUP(B321,生徒名簿表!F:G,2,0)))</f>
        <v/>
      </c>
      <c r="O321" s="455"/>
      <c r="P321" s="455"/>
      <c r="Q321" s="455"/>
      <c r="R321" s="456"/>
      <c r="S321" s="182" t="s">
        <v>6</v>
      </c>
      <c r="T321" s="183" t="s">
        <v>5</v>
      </c>
      <c r="U321" s="184" t="str">
        <f>IF(B321="","",(VLOOKUP(B321,生徒名簿表!F:H,3,0)))</f>
        <v/>
      </c>
    </row>
    <row r="322" spans="1:21" ht="23.4" customHeight="1" x14ac:dyDescent="0.45">
      <c r="A322" s="177"/>
      <c r="B322" s="178"/>
      <c r="D322" s="164">
        <v>452</v>
      </c>
      <c r="E322" s="165">
        <f t="shared" si="18"/>
        <v>0</v>
      </c>
      <c r="F322" s="454" t="str">
        <f>IF(A322="","",(VLOOKUP(A322,生徒名簿表!F:G,2,0)))</f>
        <v/>
      </c>
      <c r="G322" s="455"/>
      <c r="H322" s="456"/>
      <c r="I322" s="182" t="s">
        <v>6</v>
      </c>
      <c r="J322" s="183" t="s">
        <v>5</v>
      </c>
      <c r="K322" s="184" t="str">
        <f>IF(A322="","",(VLOOKUP(A322,生徒名簿表!F:H,3,0)))</f>
        <v/>
      </c>
      <c r="L322" s="185">
        <v>477</v>
      </c>
      <c r="M322" s="164">
        <f t="shared" si="19"/>
        <v>0</v>
      </c>
      <c r="N322" s="455" t="str">
        <f>IF(B322="","",(VLOOKUP(B322,生徒名簿表!F:G,2,0)))</f>
        <v/>
      </c>
      <c r="O322" s="455"/>
      <c r="P322" s="455"/>
      <c r="Q322" s="455"/>
      <c r="R322" s="456"/>
      <c r="S322" s="182" t="s">
        <v>6</v>
      </c>
      <c r="T322" s="183" t="s">
        <v>5</v>
      </c>
      <c r="U322" s="184" t="str">
        <f>IF(B322="","",(VLOOKUP(B322,生徒名簿表!F:H,3,0)))</f>
        <v/>
      </c>
    </row>
    <row r="323" spans="1:21" ht="23.4" customHeight="1" x14ac:dyDescent="0.45">
      <c r="A323" s="177"/>
      <c r="B323" s="178"/>
      <c r="D323" s="164">
        <v>453</v>
      </c>
      <c r="E323" s="165">
        <f t="shared" si="18"/>
        <v>0</v>
      </c>
      <c r="F323" s="454" t="str">
        <f>IF(A323="","",(VLOOKUP(A323,生徒名簿表!F:G,2,0)))</f>
        <v/>
      </c>
      <c r="G323" s="455"/>
      <c r="H323" s="456"/>
      <c r="I323" s="182" t="s">
        <v>6</v>
      </c>
      <c r="J323" s="183" t="s">
        <v>5</v>
      </c>
      <c r="K323" s="184" t="str">
        <f>IF(A323="","",(VLOOKUP(A323,生徒名簿表!F:H,3,0)))</f>
        <v/>
      </c>
      <c r="L323" s="185">
        <v>478</v>
      </c>
      <c r="M323" s="164">
        <f t="shared" si="19"/>
        <v>0</v>
      </c>
      <c r="N323" s="455" t="str">
        <f>IF(B323="","",(VLOOKUP(B323,生徒名簿表!F:G,2,0)))</f>
        <v/>
      </c>
      <c r="O323" s="455"/>
      <c r="P323" s="455"/>
      <c r="Q323" s="455"/>
      <c r="R323" s="456"/>
      <c r="S323" s="182" t="s">
        <v>6</v>
      </c>
      <c r="T323" s="183" t="s">
        <v>5</v>
      </c>
      <c r="U323" s="184" t="str">
        <f>IF(B323="","",(VLOOKUP(B323,生徒名簿表!F:H,3,0)))</f>
        <v/>
      </c>
    </row>
    <row r="324" spans="1:21" ht="23.4" customHeight="1" x14ac:dyDescent="0.45">
      <c r="A324" s="177"/>
      <c r="B324" s="178"/>
      <c r="D324" s="164">
        <v>454</v>
      </c>
      <c r="E324" s="165">
        <f t="shared" si="18"/>
        <v>0</v>
      </c>
      <c r="F324" s="454" t="str">
        <f>IF(A324="","",(VLOOKUP(A324,生徒名簿表!F:G,2,0)))</f>
        <v/>
      </c>
      <c r="G324" s="455"/>
      <c r="H324" s="456"/>
      <c r="I324" s="182" t="s">
        <v>6</v>
      </c>
      <c r="J324" s="183" t="s">
        <v>5</v>
      </c>
      <c r="K324" s="184" t="str">
        <f>IF(A324="","",(VLOOKUP(A324,生徒名簿表!F:H,3,0)))</f>
        <v/>
      </c>
      <c r="L324" s="185">
        <v>479</v>
      </c>
      <c r="M324" s="164">
        <f t="shared" si="19"/>
        <v>0</v>
      </c>
      <c r="N324" s="455" t="str">
        <f>IF(B324="","",(VLOOKUP(B324,生徒名簿表!F:G,2,0)))</f>
        <v/>
      </c>
      <c r="O324" s="455"/>
      <c r="P324" s="455"/>
      <c r="Q324" s="455"/>
      <c r="R324" s="456"/>
      <c r="S324" s="182" t="s">
        <v>6</v>
      </c>
      <c r="T324" s="183" t="s">
        <v>5</v>
      </c>
      <c r="U324" s="184" t="str">
        <f>IF(B324="","",(VLOOKUP(B324,生徒名簿表!F:H,3,0)))</f>
        <v/>
      </c>
    </row>
    <row r="325" spans="1:21" ht="23.4" customHeight="1" x14ac:dyDescent="0.45">
      <c r="A325" s="177"/>
      <c r="B325" s="178"/>
      <c r="D325" s="164">
        <v>455</v>
      </c>
      <c r="E325" s="165">
        <f t="shared" si="18"/>
        <v>0</v>
      </c>
      <c r="F325" s="454" t="str">
        <f>IF(A325="","",(VLOOKUP(A325,生徒名簿表!F:G,2,0)))</f>
        <v/>
      </c>
      <c r="G325" s="455"/>
      <c r="H325" s="456"/>
      <c r="I325" s="182" t="s">
        <v>6</v>
      </c>
      <c r="J325" s="183" t="s">
        <v>5</v>
      </c>
      <c r="K325" s="184" t="str">
        <f>IF(A325="","",(VLOOKUP(A325,生徒名簿表!F:H,3,0)))</f>
        <v/>
      </c>
      <c r="L325" s="185">
        <v>480</v>
      </c>
      <c r="M325" s="164">
        <f t="shared" si="19"/>
        <v>0</v>
      </c>
      <c r="N325" s="455" t="str">
        <f>IF(B325="","",(VLOOKUP(B325,生徒名簿表!F:G,2,0)))</f>
        <v/>
      </c>
      <c r="O325" s="455"/>
      <c r="P325" s="455"/>
      <c r="Q325" s="455"/>
      <c r="R325" s="456"/>
      <c r="S325" s="182" t="s">
        <v>6</v>
      </c>
      <c r="T325" s="183" t="s">
        <v>5</v>
      </c>
      <c r="U325" s="184" t="str">
        <f>IF(B325="","",(VLOOKUP(B325,生徒名簿表!F:H,3,0)))</f>
        <v/>
      </c>
    </row>
    <row r="326" spans="1:21" ht="23.4" customHeight="1" x14ac:dyDescent="0.45">
      <c r="A326" s="177"/>
      <c r="B326" s="178"/>
      <c r="D326" s="164">
        <v>456</v>
      </c>
      <c r="E326" s="165">
        <f t="shared" si="18"/>
        <v>0</v>
      </c>
      <c r="F326" s="454" t="str">
        <f>IF(A326="","",(VLOOKUP(A326,生徒名簿表!F:G,2,0)))</f>
        <v/>
      </c>
      <c r="G326" s="455"/>
      <c r="H326" s="456"/>
      <c r="I326" s="182" t="s">
        <v>6</v>
      </c>
      <c r="J326" s="183" t="s">
        <v>5</v>
      </c>
      <c r="K326" s="184" t="str">
        <f>IF(A326="","",(VLOOKUP(A326,生徒名簿表!F:H,3,0)))</f>
        <v/>
      </c>
      <c r="L326" s="185">
        <v>481</v>
      </c>
      <c r="M326" s="164">
        <f t="shared" si="19"/>
        <v>0</v>
      </c>
      <c r="N326" s="455" t="str">
        <f>IF(B326="","",(VLOOKUP(B326,生徒名簿表!F:G,2,0)))</f>
        <v/>
      </c>
      <c r="O326" s="455"/>
      <c r="P326" s="455"/>
      <c r="Q326" s="455"/>
      <c r="R326" s="456"/>
      <c r="S326" s="182" t="s">
        <v>6</v>
      </c>
      <c r="T326" s="183" t="s">
        <v>5</v>
      </c>
      <c r="U326" s="184" t="str">
        <f>IF(B326="","",(VLOOKUP(B326,生徒名簿表!F:H,3,0)))</f>
        <v/>
      </c>
    </row>
    <row r="327" spans="1:21" ht="23.4" customHeight="1" x14ac:dyDescent="0.45">
      <c r="A327" s="177"/>
      <c r="B327" s="178"/>
      <c r="D327" s="164">
        <v>457</v>
      </c>
      <c r="E327" s="165">
        <f t="shared" si="18"/>
        <v>0</v>
      </c>
      <c r="F327" s="454" t="str">
        <f>IF(A327="","",(VLOOKUP(A327,生徒名簿表!F:G,2,0)))</f>
        <v/>
      </c>
      <c r="G327" s="455"/>
      <c r="H327" s="456"/>
      <c r="I327" s="182" t="s">
        <v>6</v>
      </c>
      <c r="J327" s="183" t="s">
        <v>5</v>
      </c>
      <c r="K327" s="184" t="str">
        <f>IF(A327="","",(VLOOKUP(A327,生徒名簿表!F:H,3,0)))</f>
        <v/>
      </c>
      <c r="L327" s="185">
        <v>482</v>
      </c>
      <c r="M327" s="164">
        <f t="shared" si="19"/>
        <v>0</v>
      </c>
      <c r="N327" s="455" t="str">
        <f>IF(B327="","",(VLOOKUP(B327,生徒名簿表!F:G,2,0)))</f>
        <v/>
      </c>
      <c r="O327" s="455"/>
      <c r="P327" s="455"/>
      <c r="Q327" s="455"/>
      <c r="R327" s="456"/>
      <c r="S327" s="182" t="s">
        <v>6</v>
      </c>
      <c r="T327" s="183" t="s">
        <v>5</v>
      </c>
      <c r="U327" s="184" t="str">
        <f>IF(B327="","",(VLOOKUP(B327,生徒名簿表!F:H,3,0)))</f>
        <v/>
      </c>
    </row>
    <row r="328" spans="1:21" ht="23.4" customHeight="1" x14ac:dyDescent="0.45">
      <c r="A328" s="177"/>
      <c r="B328" s="178"/>
      <c r="D328" s="164">
        <v>458</v>
      </c>
      <c r="E328" s="165">
        <f t="shared" si="18"/>
        <v>0</v>
      </c>
      <c r="F328" s="454" t="str">
        <f>IF(A328="","",(VLOOKUP(A328,生徒名簿表!F:G,2,0)))</f>
        <v/>
      </c>
      <c r="G328" s="455"/>
      <c r="H328" s="456"/>
      <c r="I328" s="182" t="s">
        <v>6</v>
      </c>
      <c r="J328" s="183" t="s">
        <v>5</v>
      </c>
      <c r="K328" s="184" t="str">
        <f>IF(A328="","",(VLOOKUP(A328,生徒名簿表!F:H,3,0)))</f>
        <v/>
      </c>
      <c r="L328" s="185">
        <v>483</v>
      </c>
      <c r="M328" s="164">
        <f t="shared" si="19"/>
        <v>0</v>
      </c>
      <c r="N328" s="455" t="str">
        <f>IF(B328="","",(VLOOKUP(B328,生徒名簿表!F:G,2,0)))</f>
        <v/>
      </c>
      <c r="O328" s="455"/>
      <c r="P328" s="455"/>
      <c r="Q328" s="455"/>
      <c r="R328" s="456"/>
      <c r="S328" s="182" t="s">
        <v>6</v>
      </c>
      <c r="T328" s="183" t="s">
        <v>5</v>
      </c>
      <c r="U328" s="184" t="str">
        <f>IF(B328="","",(VLOOKUP(B328,生徒名簿表!F:H,3,0)))</f>
        <v/>
      </c>
    </row>
    <row r="329" spans="1:21" ht="23.4" customHeight="1" x14ac:dyDescent="0.45">
      <c r="A329" s="177"/>
      <c r="B329" s="178"/>
      <c r="D329" s="164">
        <v>459</v>
      </c>
      <c r="E329" s="165">
        <f t="shared" si="18"/>
        <v>0</v>
      </c>
      <c r="F329" s="454" t="str">
        <f>IF(A329="","",(VLOOKUP(A329,生徒名簿表!F:G,2,0)))</f>
        <v/>
      </c>
      <c r="G329" s="455"/>
      <c r="H329" s="456"/>
      <c r="I329" s="182" t="s">
        <v>6</v>
      </c>
      <c r="J329" s="183" t="s">
        <v>5</v>
      </c>
      <c r="K329" s="184" t="str">
        <f>IF(A329="","",(VLOOKUP(A329,生徒名簿表!F:H,3,0)))</f>
        <v/>
      </c>
      <c r="L329" s="185">
        <v>484</v>
      </c>
      <c r="M329" s="164">
        <f t="shared" si="19"/>
        <v>0</v>
      </c>
      <c r="N329" s="455" t="str">
        <f>IF(B329="","",(VLOOKUP(B329,生徒名簿表!F:G,2,0)))</f>
        <v/>
      </c>
      <c r="O329" s="455"/>
      <c r="P329" s="455"/>
      <c r="Q329" s="455"/>
      <c r="R329" s="456"/>
      <c r="S329" s="182" t="s">
        <v>6</v>
      </c>
      <c r="T329" s="183" t="s">
        <v>5</v>
      </c>
      <c r="U329" s="184" t="str">
        <f>IF(B329="","",(VLOOKUP(B329,生徒名簿表!F:H,3,0)))</f>
        <v/>
      </c>
    </row>
    <row r="330" spans="1:21" ht="23.4" customHeight="1" x14ac:dyDescent="0.45">
      <c r="A330" s="177"/>
      <c r="B330" s="178"/>
      <c r="D330" s="164">
        <v>460</v>
      </c>
      <c r="E330" s="165">
        <f t="shared" si="18"/>
        <v>0</v>
      </c>
      <c r="F330" s="454" t="str">
        <f>IF(A330="","",(VLOOKUP(A330,生徒名簿表!F:G,2,0)))</f>
        <v/>
      </c>
      <c r="G330" s="455"/>
      <c r="H330" s="456"/>
      <c r="I330" s="182" t="s">
        <v>6</v>
      </c>
      <c r="J330" s="183" t="s">
        <v>5</v>
      </c>
      <c r="K330" s="184" t="str">
        <f>IF(A330="","",(VLOOKUP(A330,生徒名簿表!F:H,3,0)))</f>
        <v/>
      </c>
      <c r="L330" s="185">
        <v>485</v>
      </c>
      <c r="M330" s="164">
        <f t="shared" si="19"/>
        <v>0</v>
      </c>
      <c r="N330" s="455" t="str">
        <f>IF(B330="","",(VLOOKUP(B330,生徒名簿表!F:G,2,0)))</f>
        <v/>
      </c>
      <c r="O330" s="455"/>
      <c r="P330" s="455"/>
      <c r="Q330" s="455"/>
      <c r="R330" s="456"/>
      <c r="S330" s="182" t="s">
        <v>6</v>
      </c>
      <c r="T330" s="183" t="s">
        <v>5</v>
      </c>
      <c r="U330" s="184" t="str">
        <f>IF(B330="","",(VLOOKUP(B330,生徒名簿表!F:H,3,0)))</f>
        <v/>
      </c>
    </row>
    <row r="331" spans="1:21" ht="23.4" customHeight="1" x14ac:dyDescent="0.45">
      <c r="A331" s="177"/>
      <c r="B331" s="178"/>
      <c r="D331" s="164">
        <v>461</v>
      </c>
      <c r="E331" s="165">
        <f t="shared" si="18"/>
        <v>0</v>
      </c>
      <c r="F331" s="454" t="str">
        <f>IF(A331="","",(VLOOKUP(A331,生徒名簿表!F:G,2,0)))</f>
        <v/>
      </c>
      <c r="G331" s="455"/>
      <c r="H331" s="456"/>
      <c r="I331" s="182" t="s">
        <v>6</v>
      </c>
      <c r="J331" s="183" t="s">
        <v>5</v>
      </c>
      <c r="K331" s="184" t="str">
        <f>IF(A331="","",(VLOOKUP(A331,生徒名簿表!F:H,3,0)))</f>
        <v/>
      </c>
      <c r="L331" s="185">
        <v>486</v>
      </c>
      <c r="M331" s="164">
        <f t="shared" si="19"/>
        <v>0</v>
      </c>
      <c r="N331" s="455" t="str">
        <f>IF(B331="","",(VLOOKUP(B331,生徒名簿表!F:G,2,0)))</f>
        <v/>
      </c>
      <c r="O331" s="455"/>
      <c r="P331" s="455"/>
      <c r="Q331" s="455"/>
      <c r="R331" s="456"/>
      <c r="S331" s="182" t="s">
        <v>6</v>
      </c>
      <c r="T331" s="183" t="s">
        <v>5</v>
      </c>
      <c r="U331" s="184" t="str">
        <f>IF(B331="","",(VLOOKUP(B331,生徒名簿表!F:H,3,0)))</f>
        <v/>
      </c>
    </row>
    <row r="332" spans="1:21" ht="23.4" customHeight="1" x14ac:dyDescent="0.45">
      <c r="A332" s="177"/>
      <c r="B332" s="178"/>
      <c r="D332" s="164">
        <v>462</v>
      </c>
      <c r="E332" s="165">
        <f t="shared" si="18"/>
        <v>0</v>
      </c>
      <c r="F332" s="454" t="str">
        <f>IF(A332="","",(VLOOKUP(A332,生徒名簿表!F:G,2,0)))</f>
        <v/>
      </c>
      <c r="G332" s="455"/>
      <c r="H332" s="456"/>
      <c r="I332" s="182" t="s">
        <v>6</v>
      </c>
      <c r="J332" s="183" t="s">
        <v>5</v>
      </c>
      <c r="K332" s="184" t="str">
        <f>IF(A332="","",(VLOOKUP(A332,生徒名簿表!F:H,3,0)))</f>
        <v/>
      </c>
      <c r="L332" s="185">
        <v>487</v>
      </c>
      <c r="M332" s="164">
        <f t="shared" si="19"/>
        <v>0</v>
      </c>
      <c r="N332" s="455" t="str">
        <f>IF(B332="","",(VLOOKUP(B332,生徒名簿表!F:G,2,0)))</f>
        <v/>
      </c>
      <c r="O332" s="455"/>
      <c r="P332" s="455"/>
      <c r="Q332" s="455"/>
      <c r="R332" s="456"/>
      <c r="S332" s="182" t="s">
        <v>6</v>
      </c>
      <c r="T332" s="183" t="s">
        <v>5</v>
      </c>
      <c r="U332" s="184" t="str">
        <f>IF(B332="","",(VLOOKUP(B332,生徒名簿表!F:H,3,0)))</f>
        <v/>
      </c>
    </row>
    <row r="333" spans="1:21" ht="23.4" customHeight="1" x14ac:dyDescent="0.45">
      <c r="A333" s="177"/>
      <c r="B333" s="178"/>
      <c r="D333" s="164">
        <v>463</v>
      </c>
      <c r="E333" s="165">
        <f t="shared" si="18"/>
        <v>0</v>
      </c>
      <c r="F333" s="454" t="str">
        <f>IF(A333="","",(VLOOKUP(A333,生徒名簿表!F:G,2,0)))</f>
        <v/>
      </c>
      <c r="G333" s="455"/>
      <c r="H333" s="456"/>
      <c r="I333" s="182" t="s">
        <v>6</v>
      </c>
      <c r="J333" s="183" t="s">
        <v>5</v>
      </c>
      <c r="K333" s="184" t="str">
        <f>IF(A333="","",(VLOOKUP(A333,生徒名簿表!F:H,3,0)))</f>
        <v/>
      </c>
      <c r="L333" s="185">
        <v>488</v>
      </c>
      <c r="M333" s="164">
        <f t="shared" si="19"/>
        <v>0</v>
      </c>
      <c r="N333" s="455" t="str">
        <f>IF(B333="","",(VLOOKUP(B333,生徒名簿表!F:G,2,0)))</f>
        <v/>
      </c>
      <c r="O333" s="455"/>
      <c r="P333" s="455"/>
      <c r="Q333" s="455"/>
      <c r="R333" s="456"/>
      <c r="S333" s="182" t="s">
        <v>6</v>
      </c>
      <c r="T333" s="183" t="s">
        <v>5</v>
      </c>
      <c r="U333" s="184" t="str">
        <f>IF(B333="","",(VLOOKUP(B333,生徒名簿表!F:H,3,0)))</f>
        <v/>
      </c>
    </row>
    <row r="334" spans="1:21" ht="23.4" customHeight="1" x14ac:dyDescent="0.45">
      <c r="A334" s="177"/>
      <c r="B334" s="178"/>
      <c r="D334" s="164">
        <v>464</v>
      </c>
      <c r="E334" s="165">
        <f t="shared" si="18"/>
        <v>0</v>
      </c>
      <c r="F334" s="454" t="str">
        <f>IF(A334="","",(VLOOKUP(A334,生徒名簿表!F:G,2,0)))</f>
        <v/>
      </c>
      <c r="G334" s="455"/>
      <c r="H334" s="456"/>
      <c r="I334" s="182" t="s">
        <v>6</v>
      </c>
      <c r="J334" s="183" t="s">
        <v>5</v>
      </c>
      <c r="K334" s="184" t="str">
        <f>IF(A334="","",(VLOOKUP(A334,生徒名簿表!F:H,3,0)))</f>
        <v/>
      </c>
      <c r="L334" s="185">
        <v>489</v>
      </c>
      <c r="M334" s="164">
        <f t="shared" si="19"/>
        <v>0</v>
      </c>
      <c r="N334" s="455" t="str">
        <f>IF(B334="","",(VLOOKUP(B334,生徒名簿表!F:G,2,0)))</f>
        <v/>
      </c>
      <c r="O334" s="455"/>
      <c r="P334" s="455"/>
      <c r="Q334" s="455"/>
      <c r="R334" s="456"/>
      <c r="S334" s="182" t="s">
        <v>6</v>
      </c>
      <c r="T334" s="183" t="s">
        <v>5</v>
      </c>
      <c r="U334" s="184" t="str">
        <f>IF(B334="","",(VLOOKUP(B334,生徒名簿表!F:H,3,0)))</f>
        <v/>
      </c>
    </row>
    <row r="335" spans="1:21" ht="23.4" customHeight="1" x14ac:dyDescent="0.45">
      <c r="A335" s="177"/>
      <c r="B335" s="178"/>
      <c r="D335" s="164">
        <v>465</v>
      </c>
      <c r="E335" s="165">
        <f t="shared" si="18"/>
        <v>0</v>
      </c>
      <c r="F335" s="454" t="str">
        <f>IF(A335="","",(VLOOKUP(A335,生徒名簿表!F:G,2,0)))</f>
        <v/>
      </c>
      <c r="G335" s="455"/>
      <c r="H335" s="456"/>
      <c r="I335" s="182" t="s">
        <v>6</v>
      </c>
      <c r="J335" s="183" t="s">
        <v>5</v>
      </c>
      <c r="K335" s="184" t="str">
        <f>IF(A335="","",(VLOOKUP(A335,生徒名簿表!F:H,3,0)))</f>
        <v/>
      </c>
      <c r="L335" s="185">
        <v>490</v>
      </c>
      <c r="M335" s="164">
        <f t="shared" si="19"/>
        <v>0</v>
      </c>
      <c r="N335" s="455" t="str">
        <f>IF(B335="","",(VLOOKUP(B335,生徒名簿表!F:G,2,0)))</f>
        <v/>
      </c>
      <c r="O335" s="455"/>
      <c r="P335" s="455"/>
      <c r="Q335" s="455"/>
      <c r="R335" s="456"/>
      <c r="S335" s="182" t="s">
        <v>6</v>
      </c>
      <c r="T335" s="183" t="s">
        <v>5</v>
      </c>
      <c r="U335" s="184" t="str">
        <f>IF(B335="","",(VLOOKUP(B335,生徒名簿表!F:H,3,0)))</f>
        <v/>
      </c>
    </row>
    <row r="336" spans="1:21" ht="23.4" customHeight="1" x14ac:dyDescent="0.45">
      <c r="A336" s="177"/>
      <c r="B336" s="178"/>
      <c r="D336" s="164">
        <v>466</v>
      </c>
      <c r="E336" s="165">
        <f t="shared" si="18"/>
        <v>0</v>
      </c>
      <c r="F336" s="454" t="str">
        <f>IF(A336="","",(VLOOKUP(A336,生徒名簿表!F:G,2,0)))</f>
        <v/>
      </c>
      <c r="G336" s="455"/>
      <c r="H336" s="456"/>
      <c r="I336" s="182" t="s">
        <v>6</v>
      </c>
      <c r="J336" s="183" t="s">
        <v>5</v>
      </c>
      <c r="K336" s="184" t="str">
        <f>IF(A336="","",(VLOOKUP(A336,生徒名簿表!F:H,3,0)))</f>
        <v/>
      </c>
      <c r="L336" s="185">
        <v>491</v>
      </c>
      <c r="M336" s="164">
        <f t="shared" si="19"/>
        <v>0</v>
      </c>
      <c r="N336" s="455" t="str">
        <f>IF(B336="","",(VLOOKUP(B336,生徒名簿表!F:G,2,0)))</f>
        <v/>
      </c>
      <c r="O336" s="455"/>
      <c r="P336" s="455"/>
      <c r="Q336" s="455"/>
      <c r="R336" s="456"/>
      <c r="S336" s="182" t="s">
        <v>6</v>
      </c>
      <c r="T336" s="183" t="s">
        <v>5</v>
      </c>
      <c r="U336" s="184" t="str">
        <f>IF(B336="","",(VLOOKUP(B336,生徒名簿表!F:H,3,0)))</f>
        <v/>
      </c>
    </row>
    <row r="337" spans="1:21" ht="23.4" customHeight="1" x14ac:dyDescent="0.45">
      <c r="A337" s="177"/>
      <c r="B337" s="178"/>
      <c r="D337" s="164">
        <v>467</v>
      </c>
      <c r="E337" s="165">
        <f t="shared" si="18"/>
        <v>0</v>
      </c>
      <c r="F337" s="454" t="str">
        <f>IF(A337="","",(VLOOKUP(A337,生徒名簿表!F:G,2,0)))</f>
        <v/>
      </c>
      <c r="G337" s="455"/>
      <c r="H337" s="456"/>
      <c r="I337" s="182" t="s">
        <v>6</v>
      </c>
      <c r="J337" s="183" t="s">
        <v>5</v>
      </c>
      <c r="K337" s="184" t="str">
        <f>IF(A337="","",(VLOOKUP(A337,生徒名簿表!F:H,3,0)))</f>
        <v/>
      </c>
      <c r="L337" s="185">
        <v>492</v>
      </c>
      <c r="M337" s="164">
        <f t="shared" si="19"/>
        <v>0</v>
      </c>
      <c r="N337" s="455" t="str">
        <f>IF(B337="","",(VLOOKUP(B337,生徒名簿表!F:G,2,0)))</f>
        <v/>
      </c>
      <c r="O337" s="455"/>
      <c r="P337" s="455"/>
      <c r="Q337" s="455"/>
      <c r="R337" s="456"/>
      <c r="S337" s="182" t="s">
        <v>6</v>
      </c>
      <c r="T337" s="183" t="s">
        <v>5</v>
      </c>
      <c r="U337" s="184" t="str">
        <f>IF(B337="","",(VLOOKUP(B337,生徒名簿表!F:H,3,0)))</f>
        <v/>
      </c>
    </row>
    <row r="338" spans="1:21" ht="23.4" customHeight="1" x14ac:dyDescent="0.45">
      <c r="A338" s="177"/>
      <c r="B338" s="178"/>
      <c r="D338" s="164">
        <v>468</v>
      </c>
      <c r="E338" s="165">
        <f t="shared" si="18"/>
        <v>0</v>
      </c>
      <c r="F338" s="454" t="str">
        <f>IF(A338="","",(VLOOKUP(A338,生徒名簿表!F:G,2,0)))</f>
        <v/>
      </c>
      <c r="G338" s="455"/>
      <c r="H338" s="456"/>
      <c r="I338" s="182" t="s">
        <v>6</v>
      </c>
      <c r="J338" s="183" t="s">
        <v>5</v>
      </c>
      <c r="K338" s="184" t="str">
        <f>IF(A338="","",(VLOOKUP(A338,生徒名簿表!F:H,3,0)))</f>
        <v/>
      </c>
      <c r="L338" s="185">
        <v>493</v>
      </c>
      <c r="M338" s="164">
        <f t="shared" si="19"/>
        <v>0</v>
      </c>
      <c r="N338" s="455" t="str">
        <f>IF(B338="","",(VLOOKUP(B338,生徒名簿表!F:G,2,0)))</f>
        <v/>
      </c>
      <c r="O338" s="455"/>
      <c r="P338" s="455"/>
      <c r="Q338" s="455"/>
      <c r="R338" s="456"/>
      <c r="S338" s="182" t="s">
        <v>6</v>
      </c>
      <c r="T338" s="183" t="s">
        <v>5</v>
      </c>
      <c r="U338" s="184" t="str">
        <f>IF(B338="","",(VLOOKUP(B338,生徒名簿表!F:H,3,0)))</f>
        <v/>
      </c>
    </row>
    <row r="339" spans="1:21" ht="23.4" customHeight="1" x14ac:dyDescent="0.45">
      <c r="A339" s="177"/>
      <c r="B339" s="178"/>
      <c r="D339" s="164">
        <v>469</v>
      </c>
      <c r="E339" s="165">
        <f t="shared" si="18"/>
        <v>0</v>
      </c>
      <c r="F339" s="454" t="str">
        <f>IF(A339="","",(VLOOKUP(A339,生徒名簿表!F:G,2,0)))</f>
        <v/>
      </c>
      <c r="G339" s="455"/>
      <c r="H339" s="456"/>
      <c r="I339" s="182" t="s">
        <v>6</v>
      </c>
      <c r="J339" s="183" t="s">
        <v>5</v>
      </c>
      <c r="K339" s="184" t="str">
        <f>IF(A339="","",(VLOOKUP(A339,生徒名簿表!F:H,3,0)))</f>
        <v/>
      </c>
      <c r="L339" s="185">
        <v>494</v>
      </c>
      <c r="M339" s="164">
        <f t="shared" si="19"/>
        <v>0</v>
      </c>
      <c r="N339" s="455" t="str">
        <f>IF(B339="","",(VLOOKUP(B339,生徒名簿表!F:G,2,0)))</f>
        <v/>
      </c>
      <c r="O339" s="455"/>
      <c r="P339" s="455"/>
      <c r="Q339" s="455"/>
      <c r="R339" s="456"/>
      <c r="S339" s="182" t="s">
        <v>6</v>
      </c>
      <c r="T339" s="183" t="s">
        <v>5</v>
      </c>
      <c r="U339" s="184" t="str">
        <f>IF(B339="","",(VLOOKUP(B339,生徒名簿表!F:H,3,0)))</f>
        <v/>
      </c>
    </row>
    <row r="340" spans="1:21" ht="23.4" customHeight="1" x14ac:dyDescent="0.45">
      <c r="A340" s="177"/>
      <c r="B340" s="178"/>
      <c r="D340" s="164">
        <v>470</v>
      </c>
      <c r="E340" s="165">
        <f t="shared" si="18"/>
        <v>0</v>
      </c>
      <c r="F340" s="454" t="str">
        <f>IF(A340="","",(VLOOKUP(A340,生徒名簿表!F:G,2,0)))</f>
        <v/>
      </c>
      <c r="G340" s="455"/>
      <c r="H340" s="456"/>
      <c r="I340" s="182" t="s">
        <v>6</v>
      </c>
      <c r="J340" s="183" t="s">
        <v>5</v>
      </c>
      <c r="K340" s="184" t="str">
        <f>IF(A340="","",(VLOOKUP(A340,生徒名簿表!F:H,3,0)))</f>
        <v/>
      </c>
      <c r="L340" s="185">
        <v>495</v>
      </c>
      <c r="M340" s="164">
        <f t="shared" si="19"/>
        <v>0</v>
      </c>
      <c r="N340" s="455" t="str">
        <f>IF(B340="","",(VLOOKUP(B340,生徒名簿表!F:G,2,0)))</f>
        <v/>
      </c>
      <c r="O340" s="455"/>
      <c r="P340" s="455"/>
      <c r="Q340" s="455"/>
      <c r="R340" s="456"/>
      <c r="S340" s="182" t="s">
        <v>6</v>
      </c>
      <c r="T340" s="183" t="s">
        <v>5</v>
      </c>
      <c r="U340" s="184" t="str">
        <f>IF(B340="","",(VLOOKUP(B340,生徒名簿表!F:H,3,0)))</f>
        <v/>
      </c>
    </row>
    <row r="341" spans="1:21" ht="23.4" customHeight="1" x14ac:dyDescent="0.45">
      <c r="A341" s="177"/>
      <c r="B341" s="178"/>
      <c r="D341" s="164">
        <v>471</v>
      </c>
      <c r="E341" s="165">
        <f t="shared" si="18"/>
        <v>0</v>
      </c>
      <c r="F341" s="454" t="str">
        <f>IF(A341="","",(VLOOKUP(A341,生徒名簿表!F:G,2,0)))</f>
        <v/>
      </c>
      <c r="G341" s="455"/>
      <c r="H341" s="456"/>
      <c r="I341" s="182" t="s">
        <v>6</v>
      </c>
      <c r="J341" s="183" t="s">
        <v>5</v>
      </c>
      <c r="K341" s="184" t="str">
        <f>IF(A341="","",(VLOOKUP(A341,生徒名簿表!F:H,3,0)))</f>
        <v/>
      </c>
      <c r="L341" s="185">
        <v>496</v>
      </c>
      <c r="M341" s="164">
        <f t="shared" si="19"/>
        <v>0</v>
      </c>
      <c r="N341" s="455" t="str">
        <f>IF(B341="","",(VLOOKUP(B341,生徒名簿表!F:G,2,0)))</f>
        <v/>
      </c>
      <c r="O341" s="455"/>
      <c r="P341" s="455"/>
      <c r="Q341" s="455"/>
      <c r="R341" s="456"/>
      <c r="S341" s="182" t="s">
        <v>6</v>
      </c>
      <c r="T341" s="183" t="s">
        <v>5</v>
      </c>
      <c r="U341" s="184" t="str">
        <f>IF(B341="","",(VLOOKUP(B341,生徒名簿表!F:H,3,0)))</f>
        <v/>
      </c>
    </row>
    <row r="342" spans="1:21" ht="23.4" customHeight="1" x14ac:dyDescent="0.45">
      <c r="A342" s="177"/>
      <c r="B342" s="178"/>
      <c r="D342" s="164">
        <v>472</v>
      </c>
      <c r="E342" s="165">
        <f t="shared" si="18"/>
        <v>0</v>
      </c>
      <c r="F342" s="454" t="str">
        <f>IF(A342="","",(VLOOKUP(A342,生徒名簿表!F:G,2,0)))</f>
        <v/>
      </c>
      <c r="G342" s="455"/>
      <c r="H342" s="456"/>
      <c r="I342" s="182" t="s">
        <v>6</v>
      </c>
      <c r="J342" s="183" t="s">
        <v>5</v>
      </c>
      <c r="K342" s="184" t="str">
        <f>IF(A342="","",(VLOOKUP(A342,生徒名簿表!F:H,3,0)))</f>
        <v/>
      </c>
      <c r="L342" s="185">
        <v>497</v>
      </c>
      <c r="M342" s="164">
        <f t="shared" si="19"/>
        <v>0</v>
      </c>
      <c r="N342" s="455" t="str">
        <f>IF(B342="","",(VLOOKUP(B342,生徒名簿表!F:G,2,0)))</f>
        <v/>
      </c>
      <c r="O342" s="455"/>
      <c r="P342" s="455"/>
      <c r="Q342" s="455"/>
      <c r="R342" s="456"/>
      <c r="S342" s="182" t="s">
        <v>6</v>
      </c>
      <c r="T342" s="183" t="s">
        <v>5</v>
      </c>
      <c r="U342" s="184" t="str">
        <f>IF(B342="","",(VLOOKUP(B342,生徒名簿表!F:H,3,0)))</f>
        <v/>
      </c>
    </row>
    <row r="343" spans="1:21" ht="23.4" customHeight="1" x14ac:dyDescent="0.45">
      <c r="A343" s="177"/>
      <c r="B343" s="178"/>
      <c r="D343" s="164">
        <v>473</v>
      </c>
      <c r="E343" s="165">
        <f t="shared" si="18"/>
        <v>0</v>
      </c>
      <c r="F343" s="454" t="str">
        <f>IF(A343="","",(VLOOKUP(A343,生徒名簿表!F:G,2,0)))</f>
        <v/>
      </c>
      <c r="G343" s="455"/>
      <c r="H343" s="456"/>
      <c r="I343" s="182" t="s">
        <v>6</v>
      </c>
      <c r="J343" s="183" t="s">
        <v>5</v>
      </c>
      <c r="K343" s="184" t="str">
        <f>IF(A343="","",(VLOOKUP(A343,生徒名簿表!F:H,3,0)))</f>
        <v/>
      </c>
      <c r="L343" s="185">
        <v>498</v>
      </c>
      <c r="M343" s="164">
        <f t="shared" si="19"/>
        <v>0</v>
      </c>
      <c r="N343" s="455" t="str">
        <f>IF(B343="","",(VLOOKUP(B343,生徒名簿表!F:G,2,0)))</f>
        <v/>
      </c>
      <c r="O343" s="455"/>
      <c r="P343" s="455"/>
      <c r="Q343" s="455"/>
      <c r="R343" s="456"/>
      <c r="S343" s="182" t="s">
        <v>6</v>
      </c>
      <c r="T343" s="183" t="s">
        <v>5</v>
      </c>
      <c r="U343" s="184" t="str">
        <f>IF(B343="","",(VLOOKUP(B343,生徒名簿表!F:H,3,0)))</f>
        <v/>
      </c>
    </row>
    <row r="344" spans="1:21" ht="23.4" customHeight="1" x14ac:dyDescent="0.45">
      <c r="A344" s="177"/>
      <c r="B344" s="178"/>
      <c r="D344" s="164">
        <v>474</v>
      </c>
      <c r="E344" s="165">
        <f t="shared" si="18"/>
        <v>0</v>
      </c>
      <c r="F344" s="454" t="str">
        <f>IF(A344="","",(VLOOKUP(A344,生徒名簿表!F:G,2,0)))</f>
        <v/>
      </c>
      <c r="G344" s="455"/>
      <c r="H344" s="456"/>
      <c r="I344" s="182" t="s">
        <v>6</v>
      </c>
      <c r="J344" s="183" t="s">
        <v>5</v>
      </c>
      <c r="K344" s="184" t="str">
        <f>IF(A344="","",(VLOOKUP(A344,生徒名簿表!F:H,3,0)))</f>
        <v/>
      </c>
      <c r="L344" s="185">
        <v>499</v>
      </c>
      <c r="M344" s="164">
        <f t="shared" si="19"/>
        <v>0</v>
      </c>
      <c r="N344" s="455" t="str">
        <f>IF(B344="","",(VLOOKUP(B344,生徒名簿表!F:G,2,0)))</f>
        <v/>
      </c>
      <c r="O344" s="455"/>
      <c r="P344" s="455"/>
      <c r="Q344" s="455"/>
      <c r="R344" s="456"/>
      <c r="S344" s="182" t="s">
        <v>6</v>
      </c>
      <c r="T344" s="183" t="s">
        <v>5</v>
      </c>
      <c r="U344" s="184" t="str">
        <f>IF(B344="","",(VLOOKUP(B344,生徒名簿表!F:H,3,0)))</f>
        <v/>
      </c>
    </row>
    <row r="345" spans="1:21" ht="23.4" customHeight="1" x14ac:dyDescent="0.45">
      <c r="A345" s="177"/>
      <c r="B345" s="178"/>
      <c r="D345" s="164">
        <v>475</v>
      </c>
      <c r="E345" s="165">
        <f t="shared" si="18"/>
        <v>0</v>
      </c>
      <c r="F345" s="454" t="str">
        <f>IF(A345="","",(VLOOKUP(A345,生徒名簿表!F:G,2,0)))</f>
        <v/>
      </c>
      <c r="G345" s="455"/>
      <c r="H345" s="456"/>
      <c r="I345" s="182" t="s">
        <v>6</v>
      </c>
      <c r="J345" s="183" t="s">
        <v>5</v>
      </c>
      <c r="K345" s="184" t="str">
        <f>IF(A345="","",(VLOOKUP(A345,生徒名簿表!F:H,3,0)))</f>
        <v/>
      </c>
      <c r="L345" s="185">
        <v>500</v>
      </c>
      <c r="M345" s="164">
        <f t="shared" si="19"/>
        <v>0</v>
      </c>
      <c r="N345" s="455" t="str">
        <f>IF(B345="","",(VLOOKUP(B345,生徒名簿表!F:G,2,0)))</f>
        <v/>
      </c>
      <c r="O345" s="455"/>
      <c r="P345" s="455"/>
      <c r="Q345" s="455"/>
      <c r="R345" s="456"/>
      <c r="S345" s="182" t="s">
        <v>6</v>
      </c>
      <c r="T345" s="183" t="s">
        <v>5</v>
      </c>
      <c r="U345" s="184" t="str">
        <f>IF(B345="","",(VLOOKUP(B345,生徒名簿表!F:H,3,0)))</f>
        <v/>
      </c>
    </row>
    <row r="346" spans="1:21" ht="4.5" customHeight="1" x14ac:dyDescent="0.45"/>
    <row r="347" spans="1:21" ht="27" customHeight="1" x14ac:dyDescent="0.45">
      <c r="D347" s="446" t="s">
        <v>3</v>
      </c>
      <c r="E347" s="451"/>
      <c r="F347" s="451"/>
      <c r="G347" s="451"/>
      <c r="H347" s="447"/>
      <c r="I347" s="446" t="s">
        <v>733</v>
      </c>
      <c r="J347" s="451"/>
      <c r="K347" s="451"/>
      <c r="L347" s="447"/>
      <c r="M347" s="446" t="s">
        <v>732</v>
      </c>
      <c r="N347" s="451"/>
      <c r="O347" s="451"/>
      <c r="P347" s="451"/>
      <c r="Q347" s="447"/>
      <c r="R347" s="432" t="s">
        <v>731</v>
      </c>
      <c r="S347" s="432"/>
      <c r="T347" s="432"/>
      <c r="U347" s="432"/>
    </row>
    <row r="348" spans="1:21" ht="3.75" customHeight="1" thickBot="1" x14ac:dyDescent="0.5">
      <c r="K348" s="466"/>
      <c r="L348" s="466"/>
      <c r="M348" s="155"/>
    </row>
    <row r="349" spans="1:21" ht="15" customHeight="1" x14ac:dyDescent="0.45">
      <c r="D349" s="467" t="s">
        <v>668</v>
      </c>
      <c r="E349" s="467"/>
      <c r="F349" s="468"/>
      <c r="G349" s="468"/>
      <c r="H349" s="468"/>
      <c r="I349" s="468"/>
      <c r="J349" s="468"/>
      <c r="K349" s="469"/>
      <c r="L349" s="470" t="s">
        <v>0</v>
      </c>
      <c r="M349" s="471"/>
      <c r="N349" s="472"/>
      <c r="O349" s="476">
        <f>O34</f>
        <v>0</v>
      </c>
      <c r="P349" s="477"/>
      <c r="Q349" s="477"/>
      <c r="R349" s="477"/>
      <c r="S349" s="477"/>
      <c r="T349" s="477"/>
      <c r="U349" s="478"/>
    </row>
    <row r="350" spans="1:21" ht="15" customHeight="1" thickBot="1" x14ac:dyDescent="0.5">
      <c r="D350" s="468"/>
      <c r="E350" s="468"/>
      <c r="F350" s="468"/>
      <c r="G350" s="468"/>
      <c r="H350" s="468"/>
      <c r="I350" s="468"/>
      <c r="J350" s="468"/>
      <c r="K350" s="469"/>
      <c r="L350" s="473"/>
      <c r="M350" s="474"/>
      <c r="N350" s="475"/>
      <c r="O350" s="479"/>
      <c r="P350" s="480"/>
      <c r="Q350" s="480"/>
      <c r="R350" s="480"/>
      <c r="S350" s="480"/>
      <c r="T350" s="480"/>
      <c r="U350" s="481"/>
    </row>
  </sheetData>
  <mergeCells count="760">
    <mergeCell ref="D2:E2"/>
    <mergeCell ref="F2:G2"/>
    <mergeCell ref="I2:J2"/>
    <mergeCell ref="K2:L2"/>
    <mergeCell ref="M2:O2"/>
    <mergeCell ref="P2:Q2"/>
    <mergeCell ref="F6:H6"/>
    <mergeCell ref="N6:R6"/>
    <mergeCell ref="D1:O1"/>
    <mergeCell ref="P1:Q1"/>
    <mergeCell ref="R1:U1"/>
    <mergeCell ref="F7:H7"/>
    <mergeCell ref="N7:R7"/>
    <mergeCell ref="F8:H8"/>
    <mergeCell ref="N8:R8"/>
    <mergeCell ref="D3:E3"/>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I32:L32"/>
    <mergeCell ref="M32:Q32"/>
    <mergeCell ref="R32:U32"/>
    <mergeCell ref="F27:H27"/>
    <mergeCell ref="N27:R27"/>
    <mergeCell ref="F28:H28"/>
    <mergeCell ref="N28:R28"/>
    <mergeCell ref="F29:H29"/>
    <mergeCell ref="N29:R29"/>
    <mergeCell ref="K33:L33"/>
    <mergeCell ref="D34:K35"/>
    <mergeCell ref="L34:N35"/>
    <mergeCell ref="O34:U35"/>
    <mergeCell ref="D37:E37"/>
    <mergeCell ref="F37:G37"/>
    <mergeCell ref="I37:J37"/>
    <mergeCell ref="K37:L37"/>
    <mergeCell ref="M37:O37"/>
    <mergeCell ref="D36:O36"/>
    <mergeCell ref="P36:Q36"/>
    <mergeCell ref="R36:U36"/>
    <mergeCell ref="F40:H40"/>
    <mergeCell ref="I40:K40"/>
    <mergeCell ref="N40:R40"/>
    <mergeCell ref="S40:U40"/>
    <mergeCell ref="F41:H41"/>
    <mergeCell ref="N41:R41"/>
    <mergeCell ref="P37:Q37"/>
    <mergeCell ref="D38:E38"/>
    <mergeCell ref="F38:G38"/>
    <mergeCell ref="I38:O38"/>
    <mergeCell ref="P38:Q38"/>
    <mergeCell ref="R38:U38"/>
    <mergeCell ref="F45:H45"/>
    <mergeCell ref="N45:R45"/>
    <mergeCell ref="F46:H46"/>
    <mergeCell ref="N46:R46"/>
    <mergeCell ref="F47:H47"/>
    <mergeCell ref="N47:R47"/>
    <mergeCell ref="F42:H42"/>
    <mergeCell ref="N42:R42"/>
    <mergeCell ref="F43:H43"/>
    <mergeCell ref="N43:R43"/>
    <mergeCell ref="F44:H44"/>
    <mergeCell ref="N44:R44"/>
    <mergeCell ref="F51:H51"/>
    <mergeCell ref="N51:R51"/>
    <mergeCell ref="F52:H52"/>
    <mergeCell ref="N52:R52"/>
    <mergeCell ref="F53:H53"/>
    <mergeCell ref="N53:R53"/>
    <mergeCell ref="F48:H48"/>
    <mergeCell ref="N48:R48"/>
    <mergeCell ref="F49:H49"/>
    <mergeCell ref="N49:R49"/>
    <mergeCell ref="F50:H50"/>
    <mergeCell ref="N50:R50"/>
    <mergeCell ref="F57:H57"/>
    <mergeCell ref="N57:R57"/>
    <mergeCell ref="F58:H58"/>
    <mergeCell ref="N58:R58"/>
    <mergeCell ref="F59:H59"/>
    <mergeCell ref="N59:R59"/>
    <mergeCell ref="F54:H54"/>
    <mergeCell ref="N54:R54"/>
    <mergeCell ref="F55:H55"/>
    <mergeCell ref="N55:R55"/>
    <mergeCell ref="F56:H56"/>
    <mergeCell ref="N56:R56"/>
    <mergeCell ref="F63:H63"/>
    <mergeCell ref="N63:R63"/>
    <mergeCell ref="F64:H64"/>
    <mergeCell ref="N64:R64"/>
    <mergeCell ref="F65:H65"/>
    <mergeCell ref="N65:R65"/>
    <mergeCell ref="F60:H60"/>
    <mergeCell ref="N60:R60"/>
    <mergeCell ref="F61:H61"/>
    <mergeCell ref="N61:R61"/>
    <mergeCell ref="F62:H62"/>
    <mergeCell ref="N62:R62"/>
    <mergeCell ref="R67:U67"/>
    <mergeCell ref="K68:L68"/>
    <mergeCell ref="D69:K70"/>
    <mergeCell ref="L69:N70"/>
    <mergeCell ref="O69:U70"/>
    <mergeCell ref="D71:O71"/>
    <mergeCell ref="P71:Q71"/>
    <mergeCell ref="R71:U71"/>
    <mergeCell ref="F76:H76"/>
    <mergeCell ref="N76:R76"/>
    <mergeCell ref="D72:E72"/>
    <mergeCell ref="F72:G72"/>
    <mergeCell ref="I72:J72"/>
    <mergeCell ref="K72:L72"/>
    <mergeCell ref="M72:O72"/>
    <mergeCell ref="P72:Q72"/>
    <mergeCell ref="D67:H67"/>
    <mergeCell ref="I67:L67"/>
    <mergeCell ref="M67:Q67"/>
    <mergeCell ref="F77:H77"/>
    <mergeCell ref="N77:R77"/>
    <mergeCell ref="F78:H78"/>
    <mergeCell ref="N78:R78"/>
    <mergeCell ref="D73:E73"/>
    <mergeCell ref="F73:G73"/>
    <mergeCell ref="I73:O73"/>
    <mergeCell ref="P73:Q73"/>
    <mergeCell ref="R73:U73"/>
    <mergeCell ref="F75:H75"/>
    <mergeCell ref="I75:K75"/>
    <mergeCell ref="N75:R75"/>
    <mergeCell ref="S75:U75"/>
    <mergeCell ref="F82:H82"/>
    <mergeCell ref="N82:R82"/>
    <mergeCell ref="F83:H83"/>
    <mergeCell ref="N83:R83"/>
    <mergeCell ref="F84:H84"/>
    <mergeCell ref="N84:R84"/>
    <mergeCell ref="F79:H79"/>
    <mergeCell ref="N79:R79"/>
    <mergeCell ref="F80:H80"/>
    <mergeCell ref="N80:R80"/>
    <mergeCell ref="F81:H81"/>
    <mergeCell ref="N81:R81"/>
    <mergeCell ref="F88:H88"/>
    <mergeCell ref="N88:R88"/>
    <mergeCell ref="F89:H89"/>
    <mergeCell ref="N89:R89"/>
    <mergeCell ref="F90:H90"/>
    <mergeCell ref="N90:R90"/>
    <mergeCell ref="F85:H85"/>
    <mergeCell ref="N85:R85"/>
    <mergeCell ref="F86:H86"/>
    <mergeCell ref="N86:R86"/>
    <mergeCell ref="F87:H87"/>
    <mergeCell ref="N87:R87"/>
    <mergeCell ref="F94:H94"/>
    <mergeCell ref="N94:R94"/>
    <mergeCell ref="F95:H95"/>
    <mergeCell ref="N95:R95"/>
    <mergeCell ref="F96:H96"/>
    <mergeCell ref="N96:R96"/>
    <mergeCell ref="F91:H91"/>
    <mergeCell ref="N91:R91"/>
    <mergeCell ref="F92:H92"/>
    <mergeCell ref="N92:R92"/>
    <mergeCell ref="F93:H93"/>
    <mergeCell ref="N93:R93"/>
    <mergeCell ref="F100:H100"/>
    <mergeCell ref="N100:R100"/>
    <mergeCell ref="D102:H102"/>
    <mergeCell ref="I102:L102"/>
    <mergeCell ref="M102:Q102"/>
    <mergeCell ref="R102:U102"/>
    <mergeCell ref="F97:H97"/>
    <mergeCell ref="N97:R97"/>
    <mergeCell ref="F98:H98"/>
    <mergeCell ref="N98:R98"/>
    <mergeCell ref="F99:H99"/>
    <mergeCell ref="N99:R99"/>
    <mergeCell ref="K103:L103"/>
    <mergeCell ref="D104:K105"/>
    <mergeCell ref="L104:N105"/>
    <mergeCell ref="O104:U105"/>
    <mergeCell ref="D107:E107"/>
    <mergeCell ref="F107:G107"/>
    <mergeCell ref="I107:J107"/>
    <mergeCell ref="K107:L107"/>
    <mergeCell ref="M107:O107"/>
    <mergeCell ref="D106:O106"/>
    <mergeCell ref="P106:Q106"/>
    <mergeCell ref="R106:U106"/>
    <mergeCell ref="F110:H110"/>
    <mergeCell ref="I110:K110"/>
    <mergeCell ref="N110:R110"/>
    <mergeCell ref="S110:U110"/>
    <mergeCell ref="F111:H111"/>
    <mergeCell ref="N111:R111"/>
    <mergeCell ref="P107:Q107"/>
    <mergeCell ref="D108:E108"/>
    <mergeCell ref="F108:G108"/>
    <mergeCell ref="I108:O108"/>
    <mergeCell ref="P108:Q108"/>
    <mergeCell ref="R108:U108"/>
    <mergeCell ref="F115:H115"/>
    <mergeCell ref="N115:R115"/>
    <mergeCell ref="F116:H116"/>
    <mergeCell ref="N116:R116"/>
    <mergeCell ref="F117:H117"/>
    <mergeCell ref="N117:R117"/>
    <mergeCell ref="F112:H112"/>
    <mergeCell ref="N112:R112"/>
    <mergeCell ref="F113:H113"/>
    <mergeCell ref="N113:R113"/>
    <mergeCell ref="F114:H114"/>
    <mergeCell ref="N114:R114"/>
    <mergeCell ref="F121:H121"/>
    <mergeCell ref="N121:R121"/>
    <mergeCell ref="F122:H122"/>
    <mergeCell ref="N122:R122"/>
    <mergeCell ref="F123:H123"/>
    <mergeCell ref="N123:R123"/>
    <mergeCell ref="F118:H118"/>
    <mergeCell ref="N118:R118"/>
    <mergeCell ref="F119:H119"/>
    <mergeCell ref="N119:R119"/>
    <mergeCell ref="F120:H120"/>
    <mergeCell ref="N120:R120"/>
    <mergeCell ref="F127:H127"/>
    <mergeCell ref="N127:R127"/>
    <mergeCell ref="F128:H128"/>
    <mergeCell ref="N128:R128"/>
    <mergeCell ref="F129:H129"/>
    <mergeCell ref="N129:R129"/>
    <mergeCell ref="F124:H124"/>
    <mergeCell ref="N124:R124"/>
    <mergeCell ref="F125:H125"/>
    <mergeCell ref="N125:R125"/>
    <mergeCell ref="F126:H126"/>
    <mergeCell ref="N126:R126"/>
    <mergeCell ref="F133:H133"/>
    <mergeCell ref="N133:R133"/>
    <mergeCell ref="F134:H134"/>
    <mergeCell ref="N134:R134"/>
    <mergeCell ref="F135:H135"/>
    <mergeCell ref="N135:R135"/>
    <mergeCell ref="F130:H130"/>
    <mergeCell ref="N130:R130"/>
    <mergeCell ref="F131:H131"/>
    <mergeCell ref="N131:R131"/>
    <mergeCell ref="F132:H132"/>
    <mergeCell ref="N132:R132"/>
    <mergeCell ref="R137:U137"/>
    <mergeCell ref="K138:L138"/>
    <mergeCell ref="D139:K140"/>
    <mergeCell ref="L139:N140"/>
    <mergeCell ref="O139:U140"/>
    <mergeCell ref="D141:O141"/>
    <mergeCell ref="P141:Q141"/>
    <mergeCell ref="R141:U141"/>
    <mergeCell ref="F146:H146"/>
    <mergeCell ref="N146:R146"/>
    <mergeCell ref="D142:E142"/>
    <mergeCell ref="F142:G142"/>
    <mergeCell ref="I142:J142"/>
    <mergeCell ref="K142:L142"/>
    <mergeCell ref="M142:O142"/>
    <mergeCell ref="P142:Q142"/>
    <mergeCell ref="D137:H137"/>
    <mergeCell ref="I137:L137"/>
    <mergeCell ref="M137:Q137"/>
    <mergeCell ref="F147:H147"/>
    <mergeCell ref="N147:R147"/>
    <mergeCell ref="F148:H148"/>
    <mergeCell ref="N148:R148"/>
    <mergeCell ref="D143:E143"/>
    <mergeCell ref="F143:G143"/>
    <mergeCell ref="I143:O143"/>
    <mergeCell ref="P143:Q143"/>
    <mergeCell ref="R143:U143"/>
    <mergeCell ref="F145:H145"/>
    <mergeCell ref="I145:K145"/>
    <mergeCell ref="N145:R145"/>
    <mergeCell ref="S145:U145"/>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70:H170"/>
    <mergeCell ref="N170:R170"/>
    <mergeCell ref="D172:H172"/>
    <mergeCell ref="I172:L172"/>
    <mergeCell ref="M172:Q172"/>
    <mergeCell ref="R172:U172"/>
    <mergeCell ref="F167:H167"/>
    <mergeCell ref="N167:R167"/>
    <mergeCell ref="F168:H168"/>
    <mergeCell ref="N168:R168"/>
    <mergeCell ref="F169:H169"/>
    <mergeCell ref="N169:R169"/>
    <mergeCell ref="K173:L173"/>
    <mergeCell ref="D174:K175"/>
    <mergeCell ref="L174:N175"/>
    <mergeCell ref="O174:U175"/>
    <mergeCell ref="D177:E177"/>
    <mergeCell ref="F177:G177"/>
    <mergeCell ref="I177:J177"/>
    <mergeCell ref="K177:L177"/>
    <mergeCell ref="M177:O177"/>
    <mergeCell ref="D176:O176"/>
    <mergeCell ref="P176:Q176"/>
    <mergeCell ref="R176:U176"/>
    <mergeCell ref="F180:H180"/>
    <mergeCell ref="I180:K180"/>
    <mergeCell ref="N180:R180"/>
    <mergeCell ref="S180:U180"/>
    <mergeCell ref="F181:H181"/>
    <mergeCell ref="N181:R181"/>
    <mergeCell ref="P177:Q177"/>
    <mergeCell ref="D178:E178"/>
    <mergeCell ref="F178:G178"/>
    <mergeCell ref="I178:O178"/>
    <mergeCell ref="P178:Q178"/>
    <mergeCell ref="R178:U178"/>
    <mergeCell ref="F185:H185"/>
    <mergeCell ref="N185:R185"/>
    <mergeCell ref="F186:H186"/>
    <mergeCell ref="N186:R186"/>
    <mergeCell ref="F187:H187"/>
    <mergeCell ref="N187:R187"/>
    <mergeCell ref="F182:H182"/>
    <mergeCell ref="N182:R182"/>
    <mergeCell ref="F183:H183"/>
    <mergeCell ref="N183:R183"/>
    <mergeCell ref="F184:H184"/>
    <mergeCell ref="N184:R184"/>
    <mergeCell ref="F191:H191"/>
    <mergeCell ref="N191:R191"/>
    <mergeCell ref="F192:H192"/>
    <mergeCell ref="N192:R192"/>
    <mergeCell ref="F193:H193"/>
    <mergeCell ref="N193:R193"/>
    <mergeCell ref="F188:H188"/>
    <mergeCell ref="N188:R188"/>
    <mergeCell ref="F189:H189"/>
    <mergeCell ref="N189:R189"/>
    <mergeCell ref="F190:H190"/>
    <mergeCell ref="N190:R190"/>
    <mergeCell ref="F197:H197"/>
    <mergeCell ref="N197:R197"/>
    <mergeCell ref="F198:H198"/>
    <mergeCell ref="N198:R198"/>
    <mergeCell ref="F199:H199"/>
    <mergeCell ref="N199:R199"/>
    <mergeCell ref="F194:H194"/>
    <mergeCell ref="N194:R194"/>
    <mergeCell ref="F195:H195"/>
    <mergeCell ref="N195:R195"/>
    <mergeCell ref="F196:H196"/>
    <mergeCell ref="N196:R196"/>
    <mergeCell ref="F203:H203"/>
    <mergeCell ref="N203:R203"/>
    <mergeCell ref="F204:H204"/>
    <mergeCell ref="N204:R204"/>
    <mergeCell ref="F205:H205"/>
    <mergeCell ref="N205:R205"/>
    <mergeCell ref="F200:H200"/>
    <mergeCell ref="N200:R200"/>
    <mergeCell ref="F201:H201"/>
    <mergeCell ref="N201:R201"/>
    <mergeCell ref="F202:H202"/>
    <mergeCell ref="N202:R202"/>
    <mergeCell ref="R207:U207"/>
    <mergeCell ref="K208:L208"/>
    <mergeCell ref="D209:K210"/>
    <mergeCell ref="L209:N210"/>
    <mergeCell ref="O209:U210"/>
    <mergeCell ref="D211:O211"/>
    <mergeCell ref="P211:Q211"/>
    <mergeCell ref="R211:U211"/>
    <mergeCell ref="F216:H216"/>
    <mergeCell ref="N216:R216"/>
    <mergeCell ref="D212:E212"/>
    <mergeCell ref="F212:G212"/>
    <mergeCell ref="I212:J212"/>
    <mergeCell ref="K212:L212"/>
    <mergeCell ref="M212:O212"/>
    <mergeCell ref="P212:Q212"/>
    <mergeCell ref="D207:H207"/>
    <mergeCell ref="I207:L207"/>
    <mergeCell ref="M207:Q207"/>
    <mergeCell ref="F217:H217"/>
    <mergeCell ref="N217:R217"/>
    <mergeCell ref="F218:H218"/>
    <mergeCell ref="N218:R218"/>
    <mergeCell ref="D213:E213"/>
    <mergeCell ref="F213:G213"/>
    <mergeCell ref="I213:O213"/>
    <mergeCell ref="P213:Q213"/>
    <mergeCell ref="R213:U213"/>
    <mergeCell ref="F215:H215"/>
    <mergeCell ref="I215:K215"/>
    <mergeCell ref="N215:R215"/>
    <mergeCell ref="S215:U215"/>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40:H240"/>
    <mergeCell ref="N240:R240"/>
    <mergeCell ref="D242:H242"/>
    <mergeCell ref="I242:L242"/>
    <mergeCell ref="M242:Q242"/>
    <mergeCell ref="R242:U242"/>
    <mergeCell ref="F237:H237"/>
    <mergeCell ref="N237:R237"/>
    <mergeCell ref="F238:H238"/>
    <mergeCell ref="N238:R238"/>
    <mergeCell ref="F239:H239"/>
    <mergeCell ref="N239:R239"/>
    <mergeCell ref="K243:L243"/>
    <mergeCell ref="D244:K245"/>
    <mergeCell ref="L244:N245"/>
    <mergeCell ref="O244:U245"/>
    <mergeCell ref="D247:E247"/>
    <mergeCell ref="F247:G247"/>
    <mergeCell ref="I247:J247"/>
    <mergeCell ref="K247:L247"/>
    <mergeCell ref="M247:O247"/>
    <mergeCell ref="D246:O246"/>
    <mergeCell ref="P246:Q246"/>
    <mergeCell ref="R246:U246"/>
    <mergeCell ref="F250:H250"/>
    <mergeCell ref="I250:K250"/>
    <mergeCell ref="N250:R250"/>
    <mergeCell ref="S250:U250"/>
    <mergeCell ref="F251:H251"/>
    <mergeCell ref="N251:R251"/>
    <mergeCell ref="P247:Q247"/>
    <mergeCell ref="D248:E248"/>
    <mergeCell ref="F248:G248"/>
    <mergeCell ref="I248:O248"/>
    <mergeCell ref="P248:Q248"/>
    <mergeCell ref="R248:U248"/>
    <mergeCell ref="F255:H255"/>
    <mergeCell ref="N255:R255"/>
    <mergeCell ref="F256:H256"/>
    <mergeCell ref="N256:R256"/>
    <mergeCell ref="F257:H257"/>
    <mergeCell ref="N257:R257"/>
    <mergeCell ref="F252:H252"/>
    <mergeCell ref="N252:R252"/>
    <mergeCell ref="F253:H253"/>
    <mergeCell ref="N253:R253"/>
    <mergeCell ref="F254:H254"/>
    <mergeCell ref="N254:R254"/>
    <mergeCell ref="F261:H261"/>
    <mergeCell ref="N261:R261"/>
    <mergeCell ref="F262:H262"/>
    <mergeCell ref="N262:R262"/>
    <mergeCell ref="F263:H263"/>
    <mergeCell ref="N263:R263"/>
    <mergeCell ref="F258:H258"/>
    <mergeCell ref="N258:R258"/>
    <mergeCell ref="F259:H259"/>
    <mergeCell ref="N259:R259"/>
    <mergeCell ref="F260:H260"/>
    <mergeCell ref="N260:R260"/>
    <mergeCell ref="F267:H267"/>
    <mergeCell ref="N267:R267"/>
    <mergeCell ref="F268:H268"/>
    <mergeCell ref="N268:R268"/>
    <mergeCell ref="F269:H269"/>
    <mergeCell ref="N269:R269"/>
    <mergeCell ref="F264:H264"/>
    <mergeCell ref="N264:R264"/>
    <mergeCell ref="F265:H265"/>
    <mergeCell ref="N265:R265"/>
    <mergeCell ref="F266:H266"/>
    <mergeCell ref="N266:R266"/>
    <mergeCell ref="F273:H273"/>
    <mergeCell ref="N273:R273"/>
    <mergeCell ref="F274:H274"/>
    <mergeCell ref="N274:R274"/>
    <mergeCell ref="F275:H275"/>
    <mergeCell ref="N275:R275"/>
    <mergeCell ref="F270:H270"/>
    <mergeCell ref="N270:R270"/>
    <mergeCell ref="F271:H271"/>
    <mergeCell ref="N271:R271"/>
    <mergeCell ref="F272:H272"/>
    <mergeCell ref="N272:R272"/>
    <mergeCell ref="R277:U277"/>
    <mergeCell ref="K278:L278"/>
    <mergeCell ref="D279:K280"/>
    <mergeCell ref="L279:N280"/>
    <mergeCell ref="O279:U280"/>
    <mergeCell ref="D281:O281"/>
    <mergeCell ref="P281:Q281"/>
    <mergeCell ref="R281:U281"/>
    <mergeCell ref="F286:H286"/>
    <mergeCell ref="N286:R286"/>
    <mergeCell ref="D282:E282"/>
    <mergeCell ref="F282:G282"/>
    <mergeCell ref="I282:J282"/>
    <mergeCell ref="K282:L282"/>
    <mergeCell ref="M282:O282"/>
    <mergeCell ref="P282:Q282"/>
    <mergeCell ref="D277:H277"/>
    <mergeCell ref="I277:L277"/>
    <mergeCell ref="M277:Q277"/>
    <mergeCell ref="F287:H287"/>
    <mergeCell ref="N287:R287"/>
    <mergeCell ref="F288:H288"/>
    <mergeCell ref="N288:R288"/>
    <mergeCell ref="D283:E283"/>
    <mergeCell ref="F283:G283"/>
    <mergeCell ref="I283:O283"/>
    <mergeCell ref="P283:Q283"/>
    <mergeCell ref="R283:U283"/>
    <mergeCell ref="F285:H285"/>
    <mergeCell ref="I285:K285"/>
    <mergeCell ref="N285:R285"/>
    <mergeCell ref="S285:U285"/>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98:H298"/>
    <mergeCell ref="N298:R298"/>
    <mergeCell ref="F299:H299"/>
    <mergeCell ref="N299:R299"/>
    <mergeCell ref="F300:H300"/>
    <mergeCell ref="N300:R300"/>
    <mergeCell ref="F295:H295"/>
    <mergeCell ref="N295:R295"/>
    <mergeCell ref="F296:H296"/>
    <mergeCell ref="N296:R296"/>
    <mergeCell ref="F297:H297"/>
    <mergeCell ref="N297:R297"/>
    <mergeCell ref="F304:H304"/>
    <mergeCell ref="N304:R304"/>
    <mergeCell ref="F305:H305"/>
    <mergeCell ref="N305:R305"/>
    <mergeCell ref="F306:H306"/>
    <mergeCell ref="N306:R306"/>
    <mergeCell ref="F301:H301"/>
    <mergeCell ref="N301:R301"/>
    <mergeCell ref="F302:H302"/>
    <mergeCell ref="N302:R302"/>
    <mergeCell ref="F303:H303"/>
    <mergeCell ref="N303:R303"/>
    <mergeCell ref="F310:H310"/>
    <mergeCell ref="N310:R310"/>
    <mergeCell ref="D312:H312"/>
    <mergeCell ref="I312:L312"/>
    <mergeCell ref="M312:Q312"/>
    <mergeCell ref="R312:U312"/>
    <mergeCell ref="F307:H307"/>
    <mergeCell ref="N307:R307"/>
    <mergeCell ref="F308:H308"/>
    <mergeCell ref="N308:R308"/>
    <mergeCell ref="F309:H309"/>
    <mergeCell ref="N309:R309"/>
    <mergeCell ref="K313:L313"/>
    <mergeCell ref="D314:K315"/>
    <mergeCell ref="L314:N315"/>
    <mergeCell ref="O314:U315"/>
    <mergeCell ref="D317:E317"/>
    <mergeCell ref="F317:G317"/>
    <mergeCell ref="I317:J317"/>
    <mergeCell ref="K317:L317"/>
    <mergeCell ref="M317:O317"/>
    <mergeCell ref="D316:O316"/>
    <mergeCell ref="P316:Q316"/>
    <mergeCell ref="R316:U316"/>
    <mergeCell ref="S320:U320"/>
    <mergeCell ref="F321:H321"/>
    <mergeCell ref="N321:R321"/>
    <mergeCell ref="P317:Q317"/>
    <mergeCell ref="D318:E318"/>
    <mergeCell ref="F318:G318"/>
    <mergeCell ref="I318:O318"/>
    <mergeCell ref="P318:Q318"/>
    <mergeCell ref="R318:U318"/>
    <mergeCell ref="F322:H322"/>
    <mergeCell ref="N322:R322"/>
    <mergeCell ref="F323:H323"/>
    <mergeCell ref="N323:R323"/>
    <mergeCell ref="F324:H324"/>
    <mergeCell ref="N324:R324"/>
    <mergeCell ref="F320:H320"/>
    <mergeCell ref="I320:K320"/>
    <mergeCell ref="N320:R320"/>
    <mergeCell ref="F328:H328"/>
    <mergeCell ref="N328:R328"/>
    <mergeCell ref="F329:H329"/>
    <mergeCell ref="N329:R329"/>
    <mergeCell ref="F330:H330"/>
    <mergeCell ref="N330:R330"/>
    <mergeCell ref="F325:H325"/>
    <mergeCell ref="N325:R325"/>
    <mergeCell ref="F326:H326"/>
    <mergeCell ref="N326:R326"/>
    <mergeCell ref="F327:H327"/>
    <mergeCell ref="N327:R327"/>
    <mergeCell ref="F334:H334"/>
    <mergeCell ref="N334:R334"/>
    <mergeCell ref="F335:H335"/>
    <mergeCell ref="N335:R335"/>
    <mergeCell ref="F336:H336"/>
    <mergeCell ref="N336:R336"/>
    <mergeCell ref="F331:H331"/>
    <mergeCell ref="N331:R331"/>
    <mergeCell ref="F332:H332"/>
    <mergeCell ref="N332:R332"/>
    <mergeCell ref="F333:H333"/>
    <mergeCell ref="N333:R333"/>
    <mergeCell ref="F340:H340"/>
    <mergeCell ref="N340:R340"/>
    <mergeCell ref="F341:H341"/>
    <mergeCell ref="N341:R341"/>
    <mergeCell ref="F342:H342"/>
    <mergeCell ref="N342:R342"/>
    <mergeCell ref="F337:H337"/>
    <mergeCell ref="N337:R337"/>
    <mergeCell ref="F338:H338"/>
    <mergeCell ref="N338:R338"/>
    <mergeCell ref="F339:H339"/>
    <mergeCell ref="N339:R339"/>
    <mergeCell ref="D347:H347"/>
    <mergeCell ref="I347:L347"/>
    <mergeCell ref="M347:Q347"/>
    <mergeCell ref="R347:U347"/>
    <mergeCell ref="K348:L348"/>
    <mergeCell ref="D349:K350"/>
    <mergeCell ref="L349:N350"/>
    <mergeCell ref="O349:U350"/>
    <mergeCell ref="F343:H343"/>
    <mergeCell ref="N343:R343"/>
    <mergeCell ref="F344:H344"/>
    <mergeCell ref="N344:R344"/>
    <mergeCell ref="F345:H345"/>
    <mergeCell ref="N345:R345"/>
  </mergeCells>
  <phoneticPr fontId="1"/>
  <dataValidations count="1">
    <dataValidation type="list" allowBlank="1" showInputMessage="1" showErrorMessage="1" sqref="M2 M37 M72 M107 M142 M177 M212 M247 M282 M317" xr:uid="{A9675215-050D-4D4E-925A-726A4942EC8B}">
      <formula1>"小1,小2,小3,小4,小5,小6,中1,中2,中3,"</formula1>
    </dataValidation>
  </dataValidations>
  <printOptions horizontalCentered="1" verticalCentered="1"/>
  <pageMargins left="0.19685039370078741" right="0.19685039370078741" top="0.39370078740157483" bottom="0.39370078740157483" header="0.31496062992125984" footer="0.31496062992125984"/>
  <pageSetup paperSize="9"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5D8ED-8777-47AF-A4A5-28A4857CACD0}">
  <sheetPr>
    <tabColor rgb="FFBAFECA"/>
  </sheetPr>
  <dimension ref="A1:Z350"/>
  <sheetViews>
    <sheetView showZeros="0" workbookViewId="0">
      <selection activeCell="AA14" sqref="AA14"/>
    </sheetView>
  </sheetViews>
  <sheetFormatPr defaultColWidth="8.69921875" defaultRowHeight="13.2" x14ac:dyDescent="0.45"/>
  <cols>
    <col min="1" max="2" width="8.8984375" style="156" customWidth="1"/>
    <col min="3" max="3" width="1.8984375" style="156" customWidth="1"/>
    <col min="4" max="5" width="4.3984375" style="156" customWidth="1"/>
    <col min="6" max="6" width="6.69921875" style="156" customWidth="1"/>
    <col min="7" max="7" width="6.296875" style="156" customWidth="1"/>
    <col min="8" max="8" width="8.3984375" style="156" customWidth="1"/>
    <col min="9" max="11" width="5.19921875" style="156" customWidth="1"/>
    <col min="12" max="14" width="4.3984375" style="156" customWidth="1"/>
    <col min="15" max="15" width="3.59765625" style="156" customWidth="1"/>
    <col min="16" max="16" width="4.09765625" style="156" customWidth="1"/>
    <col min="17" max="17" width="4.19921875" style="156" customWidth="1"/>
    <col min="18" max="21" width="5.19921875" style="156" customWidth="1"/>
    <col min="22" max="22" width="3.69921875" style="156" customWidth="1"/>
    <col min="23" max="16384" width="8.69921875" style="156"/>
  </cols>
  <sheetData>
    <row r="1" spans="1:26" ht="27.75" customHeight="1" x14ac:dyDescent="0.45">
      <c r="D1" s="453" t="s">
        <v>666</v>
      </c>
      <c r="E1" s="453"/>
      <c r="F1" s="453"/>
      <c r="G1" s="453"/>
      <c r="H1" s="453"/>
      <c r="I1" s="453"/>
      <c r="J1" s="453"/>
      <c r="K1" s="453"/>
      <c r="L1" s="453"/>
      <c r="M1" s="453"/>
      <c r="N1" s="453"/>
      <c r="O1" s="453"/>
      <c r="P1" s="432" t="s">
        <v>667</v>
      </c>
      <c r="Q1" s="432"/>
      <c r="R1" s="433" t="str">
        <f>IF(I2="","",(VLOOKUP(I2,学校番号一覧!A:E,5,0)))</f>
        <v/>
      </c>
      <c r="S1" s="433"/>
      <c r="T1" s="433"/>
      <c r="U1" s="433"/>
    </row>
    <row r="2" spans="1:26" ht="30" customHeight="1" x14ac:dyDescent="0.45">
      <c r="D2" s="446" t="s">
        <v>15</v>
      </c>
      <c r="E2" s="447"/>
      <c r="F2" s="461" t="s">
        <v>610</v>
      </c>
      <c r="G2" s="461"/>
      <c r="H2" s="164" t="s">
        <v>25</v>
      </c>
      <c r="I2" s="462"/>
      <c r="J2" s="463"/>
      <c r="K2" s="446" t="s">
        <v>24</v>
      </c>
      <c r="L2" s="447"/>
      <c r="M2" s="448"/>
      <c r="N2" s="449"/>
      <c r="O2" s="450"/>
      <c r="P2" s="464" t="s">
        <v>14</v>
      </c>
      <c r="Q2" s="465"/>
      <c r="R2" s="166"/>
      <c r="S2" s="167" t="s">
        <v>13</v>
      </c>
      <c r="T2" s="168">
        <v>1</v>
      </c>
      <c r="U2" s="169" t="s">
        <v>12</v>
      </c>
      <c r="Y2" s="47"/>
      <c r="Z2" s="485" t="s">
        <v>766</v>
      </c>
    </row>
    <row r="3" spans="1:26" ht="30" customHeight="1" x14ac:dyDescent="0.45">
      <c r="A3" s="170" t="s">
        <v>627</v>
      </c>
      <c r="B3" s="171" t="s">
        <v>628</v>
      </c>
      <c r="D3" s="446" t="s">
        <v>11</v>
      </c>
      <c r="E3" s="447"/>
      <c r="F3" s="457" t="str">
        <f>IF(I2="","",(VLOOKUP(I2,学校番号一覧!A:C,3,0)))</f>
        <v/>
      </c>
      <c r="G3" s="457"/>
      <c r="H3" s="164" t="s">
        <v>585</v>
      </c>
      <c r="I3" s="454" t="str">
        <f>IF(I2="","",(VLOOKUP(I2,学校番号一覧!A:C,2,0)))</f>
        <v/>
      </c>
      <c r="J3" s="455"/>
      <c r="K3" s="455"/>
      <c r="L3" s="455"/>
      <c r="M3" s="455"/>
      <c r="N3" s="455"/>
      <c r="O3" s="456"/>
      <c r="P3" s="458" t="s">
        <v>10</v>
      </c>
      <c r="Q3" s="458"/>
      <c r="R3" s="459"/>
      <c r="S3" s="459"/>
      <c r="T3" s="459"/>
      <c r="U3" s="459"/>
      <c r="Y3" s="47">
        <v>1</v>
      </c>
      <c r="Z3" s="47" t="s">
        <v>769</v>
      </c>
    </row>
    <row r="4" spans="1:26" ht="3.75" customHeight="1" x14ac:dyDescent="0.45">
      <c r="D4" s="172"/>
      <c r="E4" s="172"/>
      <c r="F4" s="172"/>
      <c r="G4" s="172"/>
      <c r="H4" s="173"/>
      <c r="I4" s="173"/>
      <c r="J4" s="173"/>
      <c r="K4" s="173"/>
      <c r="L4" s="173"/>
      <c r="M4" s="174"/>
      <c r="N4" s="175"/>
      <c r="O4" s="155"/>
      <c r="P4" s="155"/>
      <c r="Q4" s="176"/>
      <c r="R4" s="176"/>
      <c r="S4" s="176"/>
      <c r="T4" s="176"/>
      <c r="U4" s="176"/>
      <c r="Y4" s="47"/>
      <c r="Z4" s="47"/>
    </row>
    <row r="5" spans="1:26" ht="21.9" customHeight="1" x14ac:dyDescent="0.45">
      <c r="A5" s="177" t="s">
        <v>623</v>
      </c>
      <c r="B5" s="178" t="s">
        <v>623</v>
      </c>
      <c r="D5" s="179" t="s">
        <v>643</v>
      </c>
      <c r="E5" s="180" t="s">
        <v>644</v>
      </c>
      <c r="F5" s="446" t="s">
        <v>8</v>
      </c>
      <c r="G5" s="451"/>
      <c r="H5" s="447"/>
      <c r="I5" s="446" t="s">
        <v>7</v>
      </c>
      <c r="J5" s="451"/>
      <c r="K5" s="460"/>
      <c r="L5" s="179" t="s">
        <v>643</v>
      </c>
      <c r="M5" s="186" t="s">
        <v>644</v>
      </c>
      <c r="N5" s="451" t="s">
        <v>8</v>
      </c>
      <c r="O5" s="451"/>
      <c r="P5" s="451"/>
      <c r="Q5" s="451"/>
      <c r="R5" s="447"/>
      <c r="S5" s="446" t="s">
        <v>7</v>
      </c>
      <c r="T5" s="451"/>
      <c r="U5" s="447"/>
      <c r="Y5" s="47">
        <v>2</v>
      </c>
      <c r="Z5" s="47" t="s">
        <v>770</v>
      </c>
    </row>
    <row r="6" spans="1:26" ht="23.4" customHeight="1" x14ac:dyDescent="0.45">
      <c r="A6" s="177"/>
      <c r="B6" s="178"/>
      <c r="D6" s="164">
        <v>1</v>
      </c>
      <c r="E6" s="165">
        <f>A6</f>
        <v>0</v>
      </c>
      <c r="F6" s="454" t="str">
        <f>IF(A6="","",(VLOOKUP(A6,生徒名簿表!J:K,2,0)))</f>
        <v/>
      </c>
      <c r="G6" s="455"/>
      <c r="H6" s="456"/>
      <c r="I6" s="182" t="s">
        <v>6</v>
      </c>
      <c r="J6" s="183" t="s">
        <v>5</v>
      </c>
      <c r="K6" s="184" t="str">
        <f>IF(A6="","",(VLOOKUP(A6,生徒名簿表!J:L,3,0)))</f>
        <v/>
      </c>
      <c r="L6" s="185">
        <v>26</v>
      </c>
      <c r="M6" s="164">
        <f>B6</f>
        <v>0</v>
      </c>
      <c r="N6" s="455" t="str">
        <f>IF(B6="","",(VLOOKUP(B6,生徒名簿表!J:K,2,0)))</f>
        <v/>
      </c>
      <c r="O6" s="455"/>
      <c r="P6" s="455"/>
      <c r="Q6" s="455"/>
      <c r="R6" s="456"/>
      <c r="S6" s="182" t="s">
        <v>6</v>
      </c>
      <c r="T6" s="183" t="s">
        <v>5</v>
      </c>
      <c r="U6" s="184" t="str">
        <f>IF(B6="","",(VLOOKUP(B6,生徒名簿表!J:L,3,0)))</f>
        <v/>
      </c>
      <c r="Y6" s="47">
        <v>3</v>
      </c>
      <c r="Z6" s="47" t="s">
        <v>771</v>
      </c>
    </row>
    <row r="7" spans="1:26" ht="23.4" customHeight="1" x14ac:dyDescent="0.45">
      <c r="A7" s="177"/>
      <c r="B7" s="178"/>
      <c r="D7" s="164">
        <v>2</v>
      </c>
      <c r="E7" s="165">
        <f t="shared" ref="E7:E30" si="0">A7</f>
        <v>0</v>
      </c>
      <c r="F7" s="454" t="str">
        <f>IF(A7="","",(VLOOKUP(A7,生徒名簿表!J:K,2,0)))</f>
        <v/>
      </c>
      <c r="G7" s="455"/>
      <c r="H7" s="456"/>
      <c r="I7" s="182" t="s">
        <v>6</v>
      </c>
      <c r="J7" s="183" t="s">
        <v>5</v>
      </c>
      <c r="K7" s="184" t="str">
        <f>IF(A7="","",(VLOOKUP(A7,生徒名簿表!J:L,3,0)))</f>
        <v/>
      </c>
      <c r="L7" s="185">
        <v>27</v>
      </c>
      <c r="M7" s="164">
        <f t="shared" ref="M7:M30" si="1">B7</f>
        <v>0</v>
      </c>
      <c r="N7" s="455" t="str">
        <f>IF(B7="","",(VLOOKUP(B7,生徒名簿表!J:K,2,0)))</f>
        <v/>
      </c>
      <c r="O7" s="455"/>
      <c r="P7" s="455"/>
      <c r="Q7" s="455"/>
      <c r="R7" s="456"/>
      <c r="S7" s="182" t="s">
        <v>6</v>
      </c>
      <c r="T7" s="183" t="s">
        <v>5</v>
      </c>
      <c r="U7" s="184" t="str">
        <f>IF(B7="","",(VLOOKUP(B7,生徒名簿表!J:L,3,0)))</f>
        <v/>
      </c>
      <c r="Y7" s="47">
        <v>4</v>
      </c>
      <c r="Z7" s="47" t="s">
        <v>767</v>
      </c>
    </row>
    <row r="8" spans="1:26" ht="23.4" customHeight="1" x14ac:dyDescent="0.45">
      <c r="A8" s="177"/>
      <c r="B8" s="178"/>
      <c r="D8" s="164">
        <v>3</v>
      </c>
      <c r="E8" s="165">
        <f t="shared" si="0"/>
        <v>0</v>
      </c>
      <c r="F8" s="454" t="str">
        <f>IF(A8="","",(VLOOKUP(A8,生徒名簿表!J:K,2,0)))</f>
        <v/>
      </c>
      <c r="G8" s="455"/>
      <c r="H8" s="456"/>
      <c r="I8" s="182" t="s">
        <v>6</v>
      </c>
      <c r="J8" s="183" t="s">
        <v>5</v>
      </c>
      <c r="K8" s="184" t="str">
        <f>IF(A8="","",(VLOOKUP(A8,生徒名簿表!J:L,3,0)))</f>
        <v/>
      </c>
      <c r="L8" s="185">
        <v>28</v>
      </c>
      <c r="M8" s="164">
        <f t="shared" si="1"/>
        <v>0</v>
      </c>
      <c r="N8" s="455" t="str">
        <f>IF(B8="","",(VLOOKUP(B8,生徒名簿表!J:K,2,0)))</f>
        <v/>
      </c>
      <c r="O8" s="455"/>
      <c r="P8" s="455"/>
      <c r="Q8" s="455"/>
      <c r="R8" s="456"/>
      <c r="S8" s="182" t="s">
        <v>6</v>
      </c>
      <c r="T8" s="183" t="s">
        <v>5</v>
      </c>
      <c r="U8" s="184" t="str">
        <f>IF(B8="","",(VLOOKUP(B8,生徒名簿表!J:L,3,0)))</f>
        <v/>
      </c>
      <c r="Y8" s="47">
        <v>5</v>
      </c>
      <c r="Z8" s="47" t="s">
        <v>768</v>
      </c>
    </row>
    <row r="9" spans="1:26" ht="23.4" customHeight="1" x14ac:dyDescent="0.45">
      <c r="A9" s="177"/>
      <c r="B9" s="178"/>
      <c r="D9" s="164">
        <v>4</v>
      </c>
      <c r="E9" s="165">
        <f t="shared" si="0"/>
        <v>0</v>
      </c>
      <c r="F9" s="454" t="str">
        <f>IF(A9="","",(VLOOKUP(A9,生徒名簿表!J:K,2,0)))</f>
        <v/>
      </c>
      <c r="G9" s="455"/>
      <c r="H9" s="456"/>
      <c r="I9" s="182" t="s">
        <v>6</v>
      </c>
      <c r="J9" s="183" t="s">
        <v>5</v>
      </c>
      <c r="K9" s="184" t="str">
        <f>IF(A9="","",(VLOOKUP(A9,生徒名簿表!J:L,3,0)))</f>
        <v/>
      </c>
      <c r="L9" s="185">
        <v>29</v>
      </c>
      <c r="M9" s="164">
        <f t="shared" si="1"/>
        <v>0</v>
      </c>
      <c r="N9" s="455" t="str">
        <f>IF(B9="","",(VLOOKUP(B9,生徒名簿表!J:K,2,0)))</f>
        <v/>
      </c>
      <c r="O9" s="455"/>
      <c r="P9" s="455"/>
      <c r="Q9" s="455"/>
      <c r="R9" s="456"/>
      <c r="S9" s="182" t="s">
        <v>6</v>
      </c>
      <c r="T9" s="183" t="s">
        <v>5</v>
      </c>
      <c r="U9" s="184" t="str">
        <f>IF(B9="","",(VLOOKUP(B9,生徒名簿表!J:L,3,0)))</f>
        <v/>
      </c>
    </row>
    <row r="10" spans="1:26" ht="23.4" customHeight="1" x14ac:dyDescent="0.45">
      <c r="A10" s="177"/>
      <c r="B10" s="178"/>
      <c r="D10" s="164">
        <v>5</v>
      </c>
      <c r="E10" s="165">
        <f t="shared" si="0"/>
        <v>0</v>
      </c>
      <c r="F10" s="454" t="str">
        <f>IF(A10="","",(VLOOKUP(A10,生徒名簿表!J:K,2,0)))</f>
        <v/>
      </c>
      <c r="G10" s="455"/>
      <c r="H10" s="456"/>
      <c r="I10" s="182" t="s">
        <v>6</v>
      </c>
      <c r="J10" s="183" t="s">
        <v>5</v>
      </c>
      <c r="K10" s="184" t="str">
        <f>IF(A10="","",(VLOOKUP(A10,生徒名簿表!J:L,3,0)))</f>
        <v/>
      </c>
      <c r="L10" s="185">
        <v>30</v>
      </c>
      <c r="M10" s="164">
        <f t="shared" si="1"/>
        <v>0</v>
      </c>
      <c r="N10" s="455" t="str">
        <f>IF(B10="","",(VLOOKUP(B10,生徒名簿表!J:K,2,0)))</f>
        <v/>
      </c>
      <c r="O10" s="455"/>
      <c r="P10" s="455"/>
      <c r="Q10" s="455"/>
      <c r="R10" s="456"/>
      <c r="S10" s="182" t="s">
        <v>6</v>
      </c>
      <c r="T10" s="183" t="s">
        <v>5</v>
      </c>
      <c r="U10" s="184" t="str">
        <f>IF(B10="","",(VLOOKUP(B10,生徒名簿表!J:L,3,0)))</f>
        <v/>
      </c>
    </row>
    <row r="11" spans="1:26" ht="23.4" customHeight="1" x14ac:dyDescent="0.45">
      <c r="A11" s="177"/>
      <c r="B11" s="178"/>
      <c r="D11" s="164">
        <v>6</v>
      </c>
      <c r="E11" s="165">
        <f t="shared" si="0"/>
        <v>0</v>
      </c>
      <c r="F11" s="454" t="str">
        <f>IF(A11="","",(VLOOKUP(A11,生徒名簿表!J:K,2,0)))</f>
        <v/>
      </c>
      <c r="G11" s="455"/>
      <c r="H11" s="456"/>
      <c r="I11" s="182" t="s">
        <v>6</v>
      </c>
      <c r="J11" s="183" t="s">
        <v>5</v>
      </c>
      <c r="K11" s="184" t="str">
        <f>IF(A11="","",(VLOOKUP(A11,生徒名簿表!J:L,3,0)))</f>
        <v/>
      </c>
      <c r="L11" s="185">
        <v>31</v>
      </c>
      <c r="M11" s="164">
        <f t="shared" si="1"/>
        <v>0</v>
      </c>
      <c r="N11" s="455" t="str">
        <f>IF(B11="","",(VLOOKUP(B11,生徒名簿表!J:K,2,0)))</f>
        <v/>
      </c>
      <c r="O11" s="455"/>
      <c r="P11" s="455"/>
      <c r="Q11" s="455"/>
      <c r="R11" s="456"/>
      <c r="S11" s="182" t="s">
        <v>6</v>
      </c>
      <c r="T11" s="183" t="s">
        <v>5</v>
      </c>
      <c r="U11" s="184" t="str">
        <f>IF(B11="","",(VLOOKUP(B11,生徒名簿表!J:L,3,0)))</f>
        <v/>
      </c>
    </row>
    <row r="12" spans="1:26" ht="23.4" customHeight="1" x14ac:dyDescent="0.45">
      <c r="A12" s="177"/>
      <c r="B12" s="178"/>
      <c r="D12" s="164">
        <v>7</v>
      </c>
      <c r="E12" s="165">
        <f t="shared" si="0"/>
        <v>0</v>
      </c>
      <c r="F12" s="454" t="str">
        <f>IF(A12="","",(VLOOKUP(A12,生徒名簿表!J:K,2,0)))</f>
        <v/>
      </c>
      <c r="G12" s="455"/>
      <c r="H12" s="456"/>
      <c r="I12" s="182" t="s">
        <v>6</v>
      </c>
      <c r="J12" s="183" t="s">
        <v>5</v>
      </c>
      <c r="K12" s="184" t="str">
        <f>IF(A12="","",(VLOOKUP(A12,生徒名簿表!J:L,3,0)))</f>
        <v/>
      </c>
      <c r="L12" s="185">
        <v>32</v>
      </c>
      <c r="M12" s="164">
        <f t="shared" si="1"/>
        <v>0</v>
      </c>
      <c r="N12" s="455" t="str">
        <f>IF(B12="","",(VLOOKUP(B12,生徒名簿表!J:K,2,0)))</f>
        <v/>
      </c>
      <c r="O12" s="455"/>
      <c r="P12" s="455"/>
      <c r="Q12" s="455"/>
      <c r="R12" s="456"/>
      <c r="S12" s="182" t="s">
        <v>6</v>
      </c>
      <c r="T12" s="183" t="s">
        <v>5</v>
      </c>
      <c r="U12" s="184" t="str">
        <f>IF(B12="","",(VLOOKUP(B12,生徒名簿表!J:L,3,0)))</f>
        <v/>
      </c>
    </row>
    <row r="13" spans="1:26" ht="23.4" customHeight="1" x14ac:dyDescent="0.45">
      <c r="A13" s="177"/>
      <c r="B13" s="178"/>
      <c r="D13" s="164">
        <v>8</v>
      </c>
      <c r="E13" s="165">
        <f t="shared" si="0"/>
        <v>0</v>
      </c>
      <c r="F13" s="454" t="str">
        <f>IF(A13="","",(VLOOKUP(A13,生徒名簿表!J:K,2,0)))</f>
        <v/>
      </c>
      <c r="G13" s="455"/>
      <c r="H13" s="456"/>
      <c r="I13" s="182" t="s">
        <v>6</v>
      </c>
      <c r="J13" s="183" t="s">
        <v>5</v>
      </c>
      <c r="K13" s="184" t="str">
        <f>IF(A13="","",(VLOOKUP(A13,生徒名簿表!J:L,3,0)))</f>
        <v/>
      </c>
      <c r="L13" s="185">
        <v>33</v>
      </c>
      <c r="M13" s="164">
        <f t="shared" si="1"/>
        <v>0</v>
      </c>
      <c r="N13" s="455" t="str">
        <f>IF(B13="","",(VLOOKUP(B13,生徒名簿表!J:K,2,0)))</f>
        <v/>
      </c>
      <c r="O13" s="455"/>
      <c r="P13" s="455"/>
      <c r="Q13" s="455"/>
      <c r="R13" s="456"/>
      <c r="S13" s="182" t="s">
        <v>6</v>
      </c>
      <c r="T13" s="183" t="s">
        <v>5</v>
      </c>
      <c r="U13" s="184" t="str">
        <f>IF(B13="","",(VLOOKUP(B13,生徒名簿表!J:L,3,0)))</f>
        <v/>
      </c>
    </row>
    <row r="14" spans="1:26" ht="23.4" customHeight="1" x14ac:dyDescent="0.45">
      <c r="A14" s="177"/>
      <c r="B14" s="178"/>
      <c r="D14" s="164">
        <v>9</v>
      </c>
      <c r="E14" s="165">
        <f t="shared" si="0"/>
        <v>0</v>
      </c>
      <c r="F14" s="454" t="str">
        <f>IF(A14="","",(VLOOKUP(A14,生徒名簿表!J:K,2,0)))</f>
        <v/>
      </c>
      <c r="G14" s="455"/>
      <c r="H14" s="456"/>
      <c r="I14" s="182" t="s">
        <v>6</v>
      </c>
      <c r="J14" s="183" t="s">
        <v>5</v>
      </c>
      <c r="K14" s="184" t="str">
        <f>IF(A14="","",(VLOOKUP(A14,生徒名簿表!J:L,3,0)))</f>
        <v/>
      </c>
      <c r="L14" s="185">
        <v>34</v>
      </c>
      <c r="M14" s="164">
        <f t="shared" si="1"/>
        <v>0</v>
      </c>
      <c r="N14" s="455" t="str">
        <f>IF(B14="","",(VLOOKUP(B14,生徒名簿表!J:K,2,0)))</f>
        <v/>
      </c>
      <c r="O14" s="455"/>
      <c r="P14" s="455"/>
      <c r="Q14" s="455"/>
      <c r="R14" s="456"/>
      <c r="S14" s="182" t="s">
        <v>6</v>
      </c>
      <c r="T14" s="183" t="s">
        <v>5</v>
      </c>
      <c r="U14" s="184" t="str">
        <f>IF(B14="","",(VLOOKUP(B14,生徒名簿表!J:L,3,0)))</f>
        <v/>
      </c>
    </row>
    <row r="15" spans="1:26" ht="23.4" customHeight="1" x14ac:dyDescent="0.45">
      <c r="A15" s="177"/>
      <c r="B15" s="178"/>
      <c r="D15" s="164">
        <v>10</v>
      </c>
      <c r="E15" s="165">
        <f t="shared" si="0"/>
        <v>0</v>
      </c>
      <c r="F15" s="454" t="str">
        <f>IF(A15="","",(VLOOKUP(A15,生徒名簿表!J:K,2,0)))</f>
        <v/>
      </c>
      <c r="G15" s="455"/>
      <c r="H15" s="456"/>
      <c r="I15" s="182" t="s">
        <v>6</v>
      </c>
      <c r="J15" s="183" t="s">
        <v>5</v>
      </c>
      <c r="K15" s="184" t="str">
        <f>IF(A15="","",(VLOOKUP(A15,生徒名簿表!J:L,3,0)))</f>
        <v/>
      </c>
      <c r="L15" s="185">
        <v>35</v>
      </c>
      <c r="M15" s="164">
        <f t="shared" si="1"/>
        <v>0</v>
      </c>
      <c r="N15" s="455" t="str">
        <f>IF(B15="","",(VLOOKUP(B15,生徒名簿表!J:K,2,0)))</f>
        <v/>
      </c>
      <c r="O15" s="455"/>
      <c r="P15" s="455"/>
      <c r="Q15" s="455"/>
      <c r="R15" s="456"/>
      <c r="S15" s="182" t="s">
        <v>6</v>
      </c>
      <c r="T15" s="183" t="s">
        <v>5</v>
      </c>
      <c r="U15" s="184" t="str">
        <f>IF(B15="","",(VLOOKUP(B15,生徒名簿表!J:L,3,0)))</f>
        <v/>
      </c>
    </row>
    <row r="16" spans="1:26" ht="23.4" customHeight="1" x14ac:dyDescent="0.45">
      <c r="A16" s="177"/>
      <c r="B16" s="178"/>
      <c r="D16" s="164">
        <v>11</v>
      </c>
      <c r="E16" s="165">
        <f t="shared" si="0"/>
        <v>0</v>
      </c>
      <c r="F16" s="454" t="str">
        <f>IF(A16="","",(VLOOKUP(A16,生徒名簿表!J:K,2,0)))</f>
        <v/>
      </c>
      <c r="G16" s="455"/>
      <c r="H16" s="456"/>
      <c r="I16" s="182" t="s">
        <v>6</v>
      </c>
      <c r="J16" s="183" t="s">
        <v>5</v>
      </c>
      <c r="K16" s="184" t="str">
        <f>IF(A16="","",(VLOOKUP(A16,生徒名簿表!J:L,3,0)))</f>
        <v/>
      </c>
      <c r="L16" s="185">
        <v>36</v>
      </c>
      <c r="M16" s="164">
        <f t="shared" si="1"/>
        <v>0</v>
      </c>
      <c r="N16" s="455" t="str">
        <f>IF(B16="","",(VLOOKUP(B16,生徒名簿表!J:K,2,0)))</f>
        <v/>
      </c>
      <c r="O16" s="455"/>
      <c r="P16" s="455"/>
      <c r="Q16" s="455"/>
      <c r="R16" s="456"/>
      <c r="S16" s="182" t="s">
        <v>6</v>
      </c>
      <c r="T16" s="183" t="s">
        <v>5</v>
      </c>
      <c r="U16" s="184" t="str">
        <f>IF(B16="","",(VLOOKUP(B16,生徒名簿表!J:L,3,0)))</f>
        <v/>
      </c>
    </row>
    <row r="17" spans="1:21" ht="23.4" customHeight="1" x14ac:dyDescent="0.45">
      <c r="A17" s="177"/>
      <c r="B17" s="178"/>
      <c r="D17" s="164">
        <v>12</v>
      </c>
      <c r="E17" s="165">
        <f t="shared" si="0"/>
        <v>0</v>
      </c>
      <c r="F17" s="454" t="str">
        <f>IF(A17="","",(VLOOKUP(A17,生徒名簿表!J:K,2,0)))</f>
        <v/>
      </c>
      <c r="G17" s="455"/>
      <c r="H17" s="456"/>
      <c r="I17" s="182" t="s">
        <v>6</v>
      </c>
      <c r="J17" s="183" t="s">
        <v>5</v>
      </c>
      <c r="K17" s="184" t="str">
        <f>IF(A17="","",(VLOOKUP(A17,生徒名簿表!J:L,3,0)))</f>
        <v/>
      </c>
      <c r="L17" s="185">
        <v>37</v>
      </c>
      <c r="M17" s="164">
        <f t="shared" si="1"/>
        <v>0</v>
      </c>
      <c r="N17" s="455" t="str">
        <f>IF(B17="","",(VLOOKUP(B17,生徒名簿表!J:K,2,0)))</f>
        <v/>
      </c>
      <c r="O17" s="455"/>
      <c r="P17" s="455"/>
      <c r="Q17" s="455"/>
      <c r="R17" s="456"/>
      <c r="S17" s="182" t="s">
        <v>6</v>
      </c>
      <c r="T17" s="183" t="s">
        <v>5</v>
      </c>
      <c r="U17" s="184" t="str">
        <f>IF(B17="","",(VLOOKUP(B17,生徒名簿表!J:L,3,0)))</f>
        <v/>
      </c>
    </row>
    <row r="18" spans="1:21" ht="23.4" customHeight="1" x14ac:dyDescent="0.45">
      <c r="A18" s="177"/>
      <c r="B18" s="178"/>
      <c r="D18" s="164">
        <v>13</v>
      </c>
      <c r="E18" s="165">
        <f t="shared" si="0"/>
        <v>0</v>
      </c>
      <c r="F18" s="454" t="str">
        <f>IF(A18="","",(VLOOKUP(A18,生徒名簿表!J:K,2,0)))</f>
        <v/>
      </c>
      <c r="G18" s="455"/>
      <c r="H18" s="456"/>
      <c r="I18" s="182" t="s">
        <v>6</v>
      </c>
      <c r="J18" s="183" t="s">
        <v>5</v>
      </c>
      <c r="K18" s="184" t="str">
        <f>IF(A18="","",(VLOOKUP(A18,生徒名簿表!J:L,3,0)))</f>
        <v/>
      </c>
      <c r="L18" s="185">
        <v>38</v>
      </c>
      <c r="M18" s="164">
        <f t="shared" si="1"/>
        <v>0</v>
      </c>
      <c r="N18" s="455" t="str">
        <f>IF(B18="","",(VLOOKUP(B18,生徒名簿表!J:K,2,0)))</f>
        <v/>
      </c>
      <c r="O18" s="455"/>
      <c r="P18" s="455"/>
      <c r="Q18" s="455"/>
      <c r="R18" s="456"/>
      <c r="S18" s="182" t="s">
        <v>6</v>
      </c>
      <c r="T18" s="183" t="s">
        <v>5</v>
      </c>
      <c r="U18" s="184" t="str">
        <f>IF(B18="","",(VLOOKUP(B18,生徒名簿表!J:L,3,0)))</f>
        <v/>
      </c>
    </row>
    <row r="19" spans="1:21" ht="23.4" customHeight="1" x14ac:dyDescent="0.45">
      <c r="A19" s="177"/>
      <c r="B19" s="178"/>
      <c r="D19" s="164">
        <v>14</v>
      </c>
      <c r="E19" s="165">
        <f t="shared" si="0"/>
        <v>0</v>
      </c>
      <c r="F19" s="454" t="str">
        <f>IF(A19="","",(VLOOKUP(A19,生徒名簿表!J:K,2,0)))</f>
        <v/>
      </c>
      <c r="G19" s="455"/>
      <c r="H19" s="456"/>
      <c r="I19" s="182" t="s">
        <v>6</v>
      </c>
      <c r="J19" s="183" t="s">
        <v>5</v>
      </c>
      <c r="K19" s="184" t="str">
        <f>IF(A19="","",(VLOOKUP(A19,生徒名簿表!J:L,3,0)))</f>
        <v/>
      </c>
      <c r="L19" s="185">
        <v>39</v>
      </c>
      <c r="M19" s="164">
        <f t="shared" si="1"/>
        <v>0</v>
      </c>
      <c r="N19" s="455" t="str">
        <f>IF(B19="","",(VLOOKUP(B19,生徒名簿表!J:K,2,0)))</f>
        <v/>
      </c>
      <c r="O19" s="455"/>
      <c r="P19" s="455"/>
      <c r="Q19" s="455"/>
      <c r="R19" s="456"/>
      <c r="S19" s="182" t="s">
        <v>6</v>
      </c>
      <c r="T19" s="183" t="s">
        <v>5</v>
      </c>
      <c r="U19" s="184" t="str">
        <f>IF(B19="","",(VLOOKUP(B19,生徒名簿表!J:L,3,0)))</f>
        <v/>
      </c>
    </row>
    <row r="20" spans="1:21" ht="23.4" customHeight="1" x14ac:dyDescent="0.45">
      <c r="A20" s="177"/>
      <c r="B20" s="178"/>
      <c r="D20" s="164">
        <v>15</v>
      </c>
      <c r="E20" s="165">
        <f t="shared" si="0"/>
        <v>0</v>
      </c>
      <c r="F20" s="454" t="str">
        <f>IF(A20="","",(VLOOKUP(A20,生徒名簿表!J:K,2,0)))</f>
        <v/>
      </c>
      <c r="G20" s="455"/>
      <c r="H20" s="456"/>
      <c r="I20" s="182" t="s">
        <v>6</v>
      </c>
      <c r="J20" s="183" t="s">
        <v>5</v>
      </c>
      <c r="K20" s="184" t="str">
        <f>IF(A20="","",(VLOOKUP(A20,生徒名簿表!J:L,3,0)))</f>
        <v/>
      </c>
      <c r="L20" s="185">
        <v>40</v>
      </c>
      <c r="M20" s="164">
        <f t="shared" si="1"/>
        <v>0</v>
      </c>
      <c r="N20" s="455" t="str">
        <f>IF(B20="","",(VLOOKUP(B20,生徒名簿表!J:K,2,0)))</f>
        <v/>
      </c>
      <c r="O20" s="455"/>
      <c r="P20" s="455"/>
      <c r="Q20" s="455"/>
      <c r="R20" s="456"/>
      <c r="S20" s="182" t="s">
        <v>6</v>
      </c>
      <c r="T20" s="183" t="s">
        <v>5</v>
      </c>
      <c r="U20" s="184" t="str">
        <f>IF(B20="","",(VLOOKUP(B20,生徒名簿表!J:L,3,0)))</f>
        <v/>
      </c>
    </row>
    <row r="21" spans="1:21" ht="23.4" customHeight="1" x14ac:dyDescent="0.45">
      <c r="A21" s="177"/>
      <c r="B21" s="178"/>
      <c r="D21" s="164">
        <v>16</v>
      </c>
      <c r="E21" s="165">
        <f t="shared" si="0"/>
        <v>0</v>
      </c>
      <c r="F21" s="454" t="str">
        <f>IF(A21="","",(VLOOKUP(A21,生徒名簿表!J:K,2,0)))</f>
        <v/>
      </c>
      <c r="G21" s="455"/>
      <c r="H21" s="456"/>
      <c r="I21" s="182" t="s">
        <v>6</v>
      </c>
      <c r="J21" s="183" t="s">
        <v>5</v>
      </c>
      <c r="K21" s="184" t="str">
        <f>IF(A21="","",(VLOOKUP(A21,生徒名簿表!J:L,3,0)))</f>
        <v/>
      </c>
      <c r="L21" s="185">
        <v>41</v>
      </c>
      <c r="M21" s="164">
        <f t="shared" si="1"/>
        <v>0</v>
      </c>
      <c r="N21" s="455" t="str">
        <f>IF(B21="","",(VLOOKUP(B21,生徒名簿表!J:K,2,0)))</f>
        <v/>
      </c>
      <c r="O21" s="455"/>
      <c r="P21" s="455"/>
      <c r="Q21" s="455"/>
      <c r="R21" s="456"/>
      <c r="S21" s="182" t="s">
        <v>6</v>
      </c>
      <c r="T21" s="183" t="s">
        <v>5</v>
      </c>
      <c r="U21" s="184" t="str">
        <f>IF(B21="","",(VLOOKUP(B21,生徒名簿表!J:L,3,0)))</f>
        <v/>
      </c>
    </row>
    <row r="22" spans="1:21" ht="23.4" customHeight="1" x14ac:dyDescent="0.45">
      <c r="A22" s="177"/>
      <c r="B22" s="178"/>
      <c r="D22" s="164">
        <v>17</v>
      </c>
      <c r="E22" s="165">
        <f t="shared" si="0"/>
        <v>0</v>
      </c>
      <c r="F22" s="454" t="str">
        <f>IF(A22="","",(VLOOKUP(A22,生徒名簿表!J:K,2,0)))</f>
        <v/>
      </c>
      <c r="G22" s="455"/>
      <c r="H22" s="456"/>
      <c r="I22" s="182" t="s">
        <v>6</v>
      </c>
      <c r="J22" s="183" t="s">
        <v>5</v>
      </c>
      <c r="K22" s="184" t="str">
        <f>IF(A22="","",(VLOOKUP(A22,生徒名簿表!J:L,3,0)))</f>
        <v/>
      </c>
      <c r="L22" s="185">
        <v>42</v>
      </c>
      <c r="M22" s="164">
        <f t="shared" si="1"/>
        <v>0</v>
      </c>
      <c r="N22" s="455" t="str">
        <f>IF(B22="","",(VLOOKUP(B22,生徒名簿表!J:K,2,0)))</f>
        <v/>
      </c>
      <c r="O22" s="455"/>
      <c r="P22" s="455"/>
      <c r="Q22" s="455"/>
      <c r="R22" s="456"/>
      <c r="S22" s="182" t="s">
        <v>6</v>
      </c>
      <c r="T22" s="183" t="s">
        <v>5</v>
      </c>
      <c r="U22" s="184" t="str">
        <f>IF(B22="","",(VLOOKUP(B22,生徒名簿表!J:L,3,0)))</f>
        <v/>
      </c>
    </row>
    <row r="23" spans="1:21" ht="23.4" customHeight="1" x14ac:dyDescent="0.45">
      <c r="A23" s="177"/>
      <c r="B23" s="178"/>
      <c r="D23" s="164">
        <v>18</v>
      </c>
      <c r="E23" s="165">
        <f t="shared" si="0"/>
        <v>0</v>
      </c>
      <c r="F23" s="454" t="str">
        <f>IF(A23="","",(VLOOKUP(A23,生徒名簿表!J:K,2,0)))</f>
        <v/>
      </c>
      <c r="G23" s="455"/>
      <c r="H23" s="456"/>
      <c r="I23" s="182" t="s">
        <v>6</v>
      </c>
      <c r="J23" s="183" t="s">
        <v>5</v>
      </c>
      <c r="K23" s="184" t="str">
        <f>IF(A23="","",(VLOOKUP(A23,生徒名簿表!J:L,3,0)))</f>
        <v/>
      </c>
      <c r="L23" s="185">
        <v>43</v>
      </c>
      <c r="M23" s="164">
        <f t="shared" si="1"/>
        <v>0</v>
      </c>
      <c r="N23" s="455" t="str">
        <f>IF(B23="","",(VLOOKUP(B23,生徒名簿表!J:K,2,0)))</f>
        <v/>
      </c>
      <c r="O23" s="455"/>
      <c r="P23" s="455"/>
      <c r="Q23" s="455"/>
      <c r="R23" s="456"/>
      <c r="S23" s="182" t="s">
        <v>6</v>
      </c>
      <c r="T23" s="183" t="s">
        <v>5</v>
      </c>
      <c r="U23" s="184" t="str">
        <f>IF(B23="","",(VLOOKUP(B23,生徒名簿表!J:L,3,0)))</f>
        <v/>
      </c>
    </row>
    <row r="24" spans="1:21" ht="23.4" customHeight="1" x14ac:dyDescent="0.45">
      <c r="A24" s="177"/>
      <c r="B24" s="178"/>
      <c r="D24" s="164">
        <v>19</v>
      </c>
      <c r="E24" s="165">
        <f t="shared" si="0"/>
        <v>0</v>
      </c>
      <c r="F24" s="454" t="str">
        <f>IF(A24="","",(VLOOKUP(A24,生徒名簿表!J:K,2,0)))</f>
        <v/>
      </c>
      <c r="G24" s="455"/>
      <c r="H24" s="456"/>
      <c r="I24" s="182" t="s">
        <v>6</v>
      </c>
      <c r="J24" s="183" t="s">
        <v>5</v>
      </c>
      <c r="K24" s="184" t="str">
        <f>IF(A24="","",(VLOOKUP(A24,生徒名簿表!J:L,3,0)))</f>
        <v/>
      </c>
      <c r="L24" s="185">
        <v>44</v>
      </c>
      <c r="M24" s="164">
        <f t="shared" si="1"/>
        <v>0</v>
      </c>
      <c r="N24" s="455" t="str">
        <f>IF(B24="","",(VLOOKUP(B24,生徒名簿表!J:K,2,0)))</f>
        <v/>
      </c>
      <c r="O24" s="455"/>
      <c r="P24" s="455"/>
      <c r="Q24" s="455"/>
      <c r="R24" s="456"/>
      <c r="S24" s="182" t="s">
        <v>6</v>
      </c>
      <c r="T24" s="183" t="s">
        <v>5</v>
      </c>
      <c r="U24" s="184" t="str">
        <f>IF(B24="","",(VLOOKUP(B24,生徒名簿表!J:L,3,0)))</f>
        <v/>
      </c>
    </row>
    <row r="25" spans="1:21" ht="23.4" customHeight="1" x14ac:dyDescent="0.45">
      <c r="A25" s="177"/>
      <c r="B25" s="178"/>
      <c r="D25" s="164">
        <v>20</v>
      </c>
      <c r="E25" s="165">
        <f t="shared" si="0"/>
        <v>0</v>
      </c>
      <c r="F25" s="454" t="str">
        <f>IF(A25="","",(VLOOKUP(A25,生徒名簿表!J:K,2,0)))</f>
        <v/>
      </c>
      <c r="G25" s="455"/>
      <c r="H25" s="456"/>
      <c r="I25" s="182" t="s">
        <v>6</v>
      </c>
      <c r="J25" s="183" t="s">
        <v>5</v>
      </c>
      <c r="K25" s="184" t="str">
        <f>IF(A25="","",(VLOOKUP(A25,生徒名簿表!J:L,3,0)))</f>
        <v/>
      </c>
      <c r="L25" s="185">
        <v>45</v>
      </c>
      <c r="M25" s="164">
        <f t="shared" si="1"/>
        <v>0</v>
      </c>
      <c r="N25" s="455" t="str">
        <f>IF(B25="","",(VLOOKUP(B25,生徒名簿表!J:K,2,0)))</f>
        <v/>
      </c>
      <c r="O25" s="455"/>
      <c r="P25" s="455"/>
      <c r="Q25" s="455"/>
      <c r="R25" s="456"/>
      <c r="S25" s="182" t="s">
        <v>6</v>
      </c>
      <c r="T25" s="183" t="s">
        <v>5</v>
      </c>
      <c r="U25" s="184" t="str">
        <f>IF(B25="","",(VLOOKUP(B25,生徒名簿表!J:L,3,0)))</f>
        <v/>
      </c>
    </row>
    <row r="26" spans="1:21" ht="23.4" customHeight="1" x14ac:dyDescent="0.45">
      <c r="A26" s="177"/>
      <c r="B26" s="178"/>
      <c r="D26" s="164">
        <v>21</v>
      </c>
      <c r="E26" s="165">
        <f t="shared" si="0"/>
        <v>0</v>
      </c>
      <c r="F26" s="454" t="str">
        <f>IF(A26="","",(VLOOKUP(A26,生徒名簿表!J:K,2,0)))</f>
        <v/>
      </c>
      <c r="G26" s="455"/>
      <c r="H26" s="456"/>
      <c r="I26" s="182" t="s">
        <v>6</v>
      </c>
      <c r="J26" s="183" t="s">
        <v>5</v>
      </c>
      <c r="K26" s="184" t="str">
        <f>IF(A26="","",(VLOOKUP(A26,生徒名簿表!J:L,3,0)))</f>
        <v/>
      </c>
      <c r="L26" s="185">
        <v>46</v>
      </c>
      <c r="M26" s="164">
        <f t="shared" si="1"/>
        <v>0</v>
      </c>
      <c r="N26" s="455" t="str">
        <f>IF(B26="","",(VLOOKUP(B26,生徒名簿表!J:K,2,0)))</f>
        <v/>
      </c>
      <c r="O26" s="455"/>
      <c r="P26" s="455"/>
      <c r="Q26" s="455"/>
      <c r="R26" s="456"/>
      <c r="S26" s="182" t="s">
        <v>6</v>
      </c>
      <c r="T26" s="183" t="s">
        <v>5</v>
      </c>
      <c r="U26" s="184" t="str">
        <f>IF(B26="","",(VLOOKUP(B26,生徒名簿表!J:L,3,0)))</f>
        <v/>
      </c>
    </row>
    <row r="27" spans="1:21" ht="23.4" customHeight="1" x14ac:dyDescent="0.45">
      <c r="A27" s="177"/>
      <c r="B27" s="178"/>
      <c r="D27" s="164">
        <v>22</v>
      </c>
      <c r="E27" s="165">
        <f t="shared" si="0"/>
        <v>0</v>
      </c>
      <c r="F27" s="454" t="str">
        <f>IF(A27="","",(VLOOKUP(A27,生徒名簿表!J:K,2,0)))</f>
        <v/>
      </c>
      <c r="G27" s="455"/>
      <c r="H27" s="456"/>
      <c r="I27" s="182" t="s">
        <v>6</v>
      </c>
      <c r="J27" s="183" t="s">
        <v>5</v>
      </c>
      <c r="K27" s="184" t="str">
        <f>IF(A27="","",(VLOOKUP(A27,生徒名簿表!J:L,3,0)))</f>
        <v/>
      </c>
      <c r="L27" s="185">
        <v>47</v>
      </c>
      <c r="M27" s="164">
        <f t="shared" si="1"/>
        <v>0</v>
      </c>
      <c r="N27" s="455" t="str">
        <f>IF(B27="","",(VLOOKUP(B27,生徒名簿表!J:K,2,0)))</f>
        <v/>
      </c>
      <c r="O27" s="455"/>
      <c r="P27" s="455"/>
      <c r="Q27" s="455"/>
      <c r="R27" s="456"/>
      <c r="S27" s="182" t="s">
        <v>6</v>
      </c>
      <c r="T27" s="183" t="s">
        <v>5</v>
      </c>
      <c r="U27" s="184" t="str">
        <f>IF(B27="","",(VLOOKUP(B27,生徒名簿表!J:L,3,0)))</f>
        <v/>
      </c>
    </row>
    <row r="28" spans="1:21" ht="23.4" customHeight="1" x14ac:dyDescent="0.45">
      <c r="A28" s="177"/>
      <c r="B28" s="178"/>
      <c r="D28" s="164">
        <v>23</v>
      </c>
      <c r="E28" s="165">
        <f t="shared" si="0"/>
        <v>0</v>
      </c>
      <c r="F28" s="454" t="str">
        <f>IF(A28="","",(VLOOKUP(A28,生徒名簿表!J:K,2,0)))</f>
        <v/>
      </c>
      <c r="G28" s="455"/>
      <c r="H28" s="456"/>
      <c r="I28" s="182" t="s">
        <v>6</v>
      </c>
      <c r="J28" s="183" t="s">
        <v>5</v>
      </c>
      <c r="K28" s="184" t="str">
        <f>IF(A28="","",(VLOOKUP(A28,生徒名簿表!J:L,3,0)))</f>
        <v/>
      </c>
      <c r="L28" s="185">
        <v>48</v>
      </c>
      <c r="M28" s="164">
        <f t="shared" si="1"/>
        <v>0</v>
      </c>
      <c r="N28" s="455" t="str">
        <f>IF(B28="","",(VLOOKUP(B28,生徒名簿表!J:K,2,0)))</f>
        <v/>
      </c>
      <c r="O28" s="455"/>
      <c r="P28" s="455"/>
      <c r="Q28" s="455"/>
      <c r="R28" s="456"/>
      <c r="S28" s="182" t="s">
        <v>6</v>
      </c>
      <c r="T28" s="183" t="s">
        <v>5</v>
      </c>
      <c r="U28" s="184" t="str">
        <f>IF(B28="","",(VLOOKUP(B28,生徒名簿表!J:L,3,0)))</f>
        <v/>
      </c>
    </row>
    <row r="29" spans="1:21" ht="23.4" customHeight="1" x14ac:dyDescent="0.45">
      <c r="A29" s="177"/>
      <c r="B29" s="178"/>
      <c r="D29" s="164">
        <v>24</v>
      </c>
      <c r="E29" s="165">
        <f t="shared" si="0"/>
        <v>0</v>
      </c>
      <c r="F29" s="454" t="str">
        <f>IF(A29="","",(VLOOKUP(A29,生徒名簿表!J:K,2,0)))</f>
        <v/>
      </c>
      <c r="G29" s="455"/>
      <c r="H29" s="456"/>
      <c r="I29" s="182" t="s">
        <v>6</v>
      </c>
      <c r="J29" s="183" t="s">
        <v>5</v>
      </c>
      <c r="K29" s="184" t="str">
        <f>IF(A29="","",(VLOOKUP(A29,生徒名簿表!J:L,3,0)))</f>
        <v/>
      </c>
      <c r="L29" s="185">
        <v>49</v>
      </c>
      <c r="M29" s="164">
        <f t="shared" si="1"/>
        <v>0</v>
      </c>
      <c r="N29" s="455" t="str">
        <f>IF(B29="","",(VLOOKUP(B29,生徒名簿表!J:K,2,0)))</f>
        <v/>
      </c>
      <c r="O29" s="455"/>
      <c r="P29" s="455"/>
      <c r="Q29" s="455"/>
      <c r="R29" s="456"/>
      <c r="S29" s="182" t="s">
        <v>6</v>
      </c>
      <c r="T29" s="183" t="s">
        <v>5</v>
      </c>
      <c r="U29" s="184" t="str">
        <f>IF(B29="","",(VLOOKUP(B29,生徒名簿表!J:L,3,0)))</f>
        <v/>
      </c>
    </row>
    <row r="30" spans="1:21" ht="23.4" customHeight="1" x14ac:dyDescent="0.45">
      <c r="A30" s="177"/>
      <c r="B30" s="178"/>
      <c r="D30" s="164">
        <v>25</v>
      </c>
      <c r="E30" s="165">
        <f t="shared" si="0"/>
        <v>0</v>
      </c>
      <c r="F30" s="454" t="str">
        <f>IF(A30="","",(VLOOKUP(A30,生徒名簿表!J:K,2,0)))</f>
        <v/>
      </c>
      <c r="G30" s="455"/>
      <c r="H30" s="456"/>
      <c r="I30" s="182" t="s">
        <v>6</v>
      </c>
      <c r="J30" s="183" t="s">
        <v>5</v>
      </c>
      <c r="K30" s="184" t="str">
        <f>IF(A30="","",(VLOOKUP(A30,生徒名簿表!J:L,3,0)))</f>
        <v/>
      </c>
      <c r="L30" s="185">
        <v>50</v>
      </c>
      <c r="M30" s="164">
        <f t="shared" si="1"/>
        <v>0</v>
      </c>
      <c r="N30" s="455" t="str">
        <f>IF(B30="","",(VLOOKUP(B30,生徒名簿表!J:K,2,0)))</f>
        <v/>
      </c>
      <c r="O30" s="455"/>
      <c r="P30" s="455"/>
      <c r="Q30" s="455"/>
      <c r="R30" s="456"/>
      <c r="S30" s="182" t="s">
        <v>6</v>
      </c>
      <c r="T30" s="183" t="s">
        <v>5</v>
      </c>
      <c r="U30" s="184" t="str">
        <f>IF(B30="","",(VLOOKUP(B30,生徒名簿表!J:L,3,0)))</f>
        <v/>
      </c>
    </row>
    <row r="31" spans="1:21" ht="5.4" customHeight="1" x14ac:dyDescent="0.45"/>
    <row r="32" spans="1:21" ht="27" customHeight="1" x14ac:dyDescent="0.45">
      <c r="D32" s="446" t="s">
        <v>3</v>
      </c>
      <c r="E32" s="451"/>
      <c r="F32" s="451"/>
      <c r="G32" s="451"/>
      <c r="H32" s="447"/>
      <c r="I32" s="446" t="s">
        <v>733</v>
      </c>
      <c r="J32" s="451"/>
      <c r="K32" s="451"/>
      <c r="L32" s="447"/>
      <c r="M32" s="446" t="s">
        <v>732</v>
      </c>
      <c r="N32" s="451"/>
      <c r="O32" s="451"/>
      <c r="P32" s="451"/>
      <c r="Q32" s="447"/>
      <c r="R32" s="432" t="s">
        <v>731</v>
      </c>
      <c r="S32" s="432"/>
      <c r="T32" s="432"/>
      <c r="U32" s="432"/>
    </row>
    <row r="33" spans="1:21" ht="3.75" customHeight="1" thickBot="1" x14ac:dyDescent="0.5">
      <c r="K33" s="466"/>
      <c r="L33" s="466"/>
      <c r="M33" s="155"/>
    </row>
    <row r="34" spans="1:21" ht="15" customHeight="1" x14ac:dyDescent="0.45">
      <c r="D34" s="467" t="s">
        <v>668</v>
      </c>
      <c r="E34" s="467"/>
      <c r="F34" s="468"/>
      <c r="G34" s="468"/>
      <c r="H34" s="468"/>
      <c r="I34" s="468"/>
      <c r="J34" s="468"/>
      <c r="K34" s="469"/>
      <c r="L34" s="470" t="s">
        <v>0</v>
      </c>
      <c r="M34" s="471"/>
      <c r="N34" s="472"/>
      <c r="O34" s="476"/>
      <c r="P34" s="477"/>
      <c r="Q34" s="477"/>
      <c r="R34" s="477"/>
      <c r="S34" s="477"/>
      <c r="T34" s="477"/>
      <c r="U34" s="478"/>
    </row>
    <row r="35" spans="1:21" ht="15" customHeight="1" thickBot="1" x14ac:dyDescent="0.5">
      <c r="D35" s="468"/>
      <c r="E35" s="468"/>
      <c r="F35" s="468"/>
      <c r="G35" s="468"/>
      <c r="H35" s="468"/>
      <c r="I35" s="468"/>
      <c r="J35" s="468"/>
      <c r="K35" s="469"/>
      <c r="L35" s="473"/>
      <c r="M35" s="474"/>
      <c r="N35" s="475"/>
      <c r="O35" s="479"/>
      <c r="P35" s="480"/>
      <c r="Q35" s="480"/>
      <c r="R35" s="480"/>
      <c r="S35" s="480"/>
      <c r="T35" s="480"/>
      <c r="U35" s="481"/>
    </row>
    <row r="36" spans="1:21" ht="27.75" customHeight="1" x14ac:dyDescent="0.45">
      <c r="D36" s="453" t="s">
        <v>666</v>
      </c>
      <c r="E36" s="453"/>
      <c r="F36" s="453"/>
      <c r="G36" s="453"/>
      <c r="H36" s="453"/>
      <c r="I36" s="453"/>
      <c r="J36" s="453"/>
      <c r="K36" s="453"/>
      <c r="L36" s="453"/>
      <c r="M36" s="453"/>
      <c r="N36" s="453"/>
      <c r="O36" s="453"/>
      <c r="P36" s="432" t="s">
        <v>667</v>
      </c>
      <c r="Q36" s="432"/>
      <c r="R36" s="433" t="e">
        <f>VLOOKUP(I37,学校番号一覧!A:E,5,0)</f>
        <v>#N/A</v>
      </c>
      <c r="S36" s="433"/>
      <c r="T36" s="433"/>
      <c r="U36" s="433"/>
    </row>
    <row r="37" spans="1:21" ht="30" customHeight="1" x14ac:dyDescent="0.45">
      <c r="D37" s="446" t="s">
        <v>15</v>
      </c>
      <c r="E37" s="447"/>
      <c r="F37" s="461" t="s">
        <v>610</v>
      </c>
      <c r="G37" s="461"/>
      <c r="H37" s="164" t="s">
        <v>25</v>
      </c>
      <c r="I37" s="482">
        <f>I2</f>
        <v>0</v>
      </c>
      <c r="J37" s="483"/>
      <c r="K37" s="446" t="s">
        <v>24</v>
      </c>
      <c r="L37" s="447"/>
      <c r="M37" s="448"/>
      <c r="N37" s="449"/>
      <c r="O37" s="450"/>
      <c r="P37" s="464" t="s">
        <v>14</v>
      </c>
      <c r="Q37" s="465"/>
      <c r="R37" s="166">
        <f>R2</f>
        <v>0</v>
      </c>
      <c r="S37" s="167" t="s">
        <v>13</v>
      </c>
      <c r="T37" s="168">
        <v>2</v>
      </c>
      <c r="U37" s="169" t="s">
        <v>12</v>
      </c>
    </row>
    <row r="38" spans="1:21" ht="30" customHeight="1" x14ac:dyDescent="0.45">
      <c r="D38" s="446" t="s">
        <v>11</v>
      </c>
      <c r="E38" s="447"/>
      <c r="F38" s="457" t="str">
        <f>IF(I2="","",(VLOOKUP(I2,学校番号一覧!A:C,3,0)))</f>
        <v/>
      </c>
      <c r="G38" s="457"/>
      <c r="H38" s="164" t="s">
        <v>585</v>
      </c>
      <c r="I38" s="454" t="str">
        <f>IF(I2="","",(VLOOKUP(I2,学校番号一覧!A:C,2,0)))</f>
        <v/>
      </c>
      <c r="J38" s="455"/>
      <c r="K38" s="455"/>
      <c r="L38" s="455"/>
      <c r="M38" s="455"/>
      <c r="N38" s="455"/>
      <c r="O38" s="456"/>
      <c r="P38" s="458" t="s">
        <v>10</v>
      </c>
      <c r="Q38" s="458"/>
      <c r="R38" s="459"/>
      <c r="S38" s="459"/>
      <c r="T38" s="459"/>
      <c r="U38" s="459"/>
    </row>
    <row r="39" spans="1:21" ht="3.75" customHeight="1" x14ac:dyDescent="0.45">
      <c r="D39" s="172"/>
      <c r="E39" s="172"/>
      <c r="F39" s="172"/>
      <c r="G39" s="172"/>
      <c r="H39" s="173"/>
      <c r="I39" s="173"/>
      <c r="J39" s="173"/>
      <c r="K39" s="173"/>
      <c r="L39" s="173"/>
      <c r="M39" s="174"/>
      <c r="N39" s="175"/>
      <c r="O39" s="155"/>
      <c r="P39" s="155"/>
      <c r="Q39" s="176"/>
      <c r="R39" s="176"/>
      <c r="S39" s="176"/>
      <c r="T39" s="176"/>
      <c r="U39" s="176"/>
    </row>
    <row r="40" spans="1:21" ht="21.9" customHeight="1" x14ac:dyDescent="0.45">
      <c r="A40" s="177" t="s">
        <v>623</v>
      </c>
      <c r="B40" s="178" t="s">
        <v>623</v>
      </c>
      <c r="D40" s="179" t="s">
        <v>643</v>
      </c>
      <c r="E40" s="180" t="s">
        <v>644</v>
      </c>
      <c r="F40" s="446" t="s">
        <v>8</v>
      </c>
      <c r="G40" s="451"/>
      <c r="H40" s="447"/>
      <c r="I40" s="446" t="s">
        <v>7</v>
      </c>
      <c r="J40" s="451"/>
      <c r="K40" s="460"/>
      <c r="L40" s="179" t="s">
        <v>643</v>
      </c>
      <c r="M40" s="186" t="s">
        <v>644</v>
      </c>
      <c r="N40" s="451" t="s">
        <v>8</v>
      </c>
      <c r="O40" s="451"/>
      <c r="P40" s="451"/>
      <c r="Q40" s="451"/>
      <c r="R40" s="447"/>
      <c r="S40" s="446" t="s">
        <v>7</v>
      </c>
      <c r="T40" s="451"/>
      <c r="U40" s="447"/>
    </row>
    <row r="41" spans="1:21" ht="22.95" customHeight="1" x14ac:dyDescent="0.45">
      <c r="A41" s="177"/>
      <c r="B41" s="178"/>
      <c r="D41" s="164">
        <v>51</v>
      </c>
      <c r="E41" s="165">
        <f>A41</f>
        <v>0</v>
      </c>
      <c r="F41" s="454" t="str">
        <f>IF(A41="","",(VLOOKUP(A41,生徒名簿表!J:K,2,0)))</f>
        <v/>
      </c>
      <c r="G41" s="455"/>
      <c r="H41" s="456"/>
      <c r="I41" s="182" t="s">
        <v>6</v>
      </c>
      <c r="J41" s="183" t="s">
        <v>5</v>
      </c>
      <c r="K41" s="184" t="str">
        <f>IF(A41="","",(VLOOKUP(A41,生徒名簿表!J:L,3,0)))</f>
        <v/>
      </c>
      <c r="L41" s="185">
        <v>76</v>
      </c>
      <c r="M41" s="164">
        <f>B41</f>
        <v>0</v>
      </c>
      <c r="N41" s="455" t="str">
        <f>IF(B41="","",(VLOOKUP(B41,生徒名簿表!J:K,2,0)))</f>
        <v/>
      </c>
      <c r="O41" s="455"/>
      <c r="P41" s="455"/>
      <c r="Q41" s="455"/>
      <c r="R41" s="456"/>
      <c r="S41" s="182" t="s">
        <v>6</v>
      </c>
      <c r="T41" s="183" t="s">
        <v>5</v>
      </c>
      <c r="U41" s="184" t="str">
        <f>IF(B41="","",(VLOOKUP(B41,生徒名簿表!J:L,3,0)))</f>
        <v/>
      </c>
    </row>
    <row r="42" spans="1:21" ht="23.4" customHeight="1" x14ac:dyDescent="0.45">
      <c r="A42" s="177"/>
      <c r="B42" s="178"/>
      <c r="D42" s="164">
        <v>52</v>
      </c>
      <c r="E42" s="165">
        <f t="shared" ref="E42:E65" si="2">A42</f>
        <v>0</v>
      </c>
      <c r="F42" s="454" t="str">
        <f>IF(A42="","",(VLOOKUP(A42,生徒名簿表!J:K,2,0)))</f>
        <v/>
      </c>
      <c r="G42" s="455"/>
      <c r="H42" s="456"/>
      <c r="I42" s="182" t="s">
        <v>6</v>
      </c>
      <c r="J42" s="183" t="s">
        <v>5</v>
      </c>
      <c r="K42" s="184" t="str">
        <f>IF(A42="","",(VLOOKUP(A42,生徒名簿表!J:L,3,0)))</f>
        <v/>
      </c>
      <c r="L42" s="185">
        <v>77</v>
      </c>
      <c r="M42" s="164">
        <f t="shared" ref="M42:M65" si="3">B42</f>
        <v>0</v>
      </c>
      <c r="N42" s="455" t="str">
        <f>IF(B42="","",(VLOOKUP(B42,生徒名簿表!J:K,2,0)))</f>
        <v/>
      </c>
      <c r="O42" s="455"/>
      <c r="P42" s="455"/>
      <c r="Q42" s="455"/>
      <c r="R42" s="456"/>
      <c r="S42" s="182" t="s">
        <v>6</v>
      </c>
      <c r="T42" s="183" t="s">
        <v>5</v>
      </c>
      <c r="U42" s="184" t="str">
        <f>IF(B42="","",(VLOOKUP(B42,生徒名簿表!J:L,3,0)))</f>
        <v/>
      </c>
    </row>
    <row r="43" spans="1:21" ht="23.4" customHeight="1" x14ac:dyDescent="0.45">
      <c r="A43" s="177"/>
      <c r="B43" s="178"/>
      <c r="D43" s="164">
        <v>53</v>
      </c>
      <c r="E43" s="165">
        <f t="shared" si="2"/>
        <v>0</v>
      </c>
      <c r="F43" s="454" t="str">
        <f>IF(A43="","",(VLOOKUP(A43,生徒名簿表!J:K,2,0)))</f>
        <v/>
      </c>
      <c r="G43" s="455"/>
      <c r="H43" s="456"/>
      <c r="I43" s="182" t="s">
        <v>6</v>
      </c>
      <c r="J43" s="183" t="s">
        <v>5</v>
      </c>
      <c r="K43" s="184" t="str">
        <f>IF(A43="","",(VLOOKUP(A43,生徒名簿表!J:L,3,0)))</f>
        <v/>
      </c>
      <c r="L43" s="185">
        <v>78</v>
      </c>
      <c r="M43" s="164">
        <f t="shared" si="3"/>
        <v>0</v>
      </c>
      <c r="N43" s="455" t="str">
        <f>IF(B43="","",(VLOOKUP(B43,生徒名簿表!J:K,2,0)))</f>
        <v/>
      </c>
      <c r="O43" s="455"/>
      <c r="P43" s="455"/>
      <c r="Q43" s="455"/>
      <c r="R43" s="456"/>
      <c r="S43" s="182" t="s">
        <v>6</v>
      </c>
      <c r="T43" s="183" t="s">
        <v>5</v>
      </c>
      <c r="U43" s="184" t="str">
        <f>IF(B43="","",(VLOOKUP(B43,生徒名簿表!J:L,3,0)))</f>
        <v/>
      </c>
    </row>
    <row r="44" spans="1:21" ht="23.4" customHeight="1" x14ac:dyDescent="0.45">
      <c r="A44" s="177"/>
      <c r="B44" s="178"/>
      <c r="D44" s="164">
        <v>54</v>
      </c>
      <c r="E44" s="165">
        <f t="shared" si="2"/>
        <v>0</v>
      </c>
      <c r="F44" s="454" t="str">
        <f>IF(A44="","",(VLOOKUP(A44,生徒名簿表!J:K,2,0)))</f>
        <v/>
      </c>
      <c r="G44" s="455"/>
      <c r="H44" s="456"/>
      <c r="I44" s="182" t="s">
        <v>6</v>
      </c>
      <c r="J44" s="183" t="s">
        <v>5</v>
      </c>
      <c r="K44" s="184" t="str">
        <f>IF(A44="","",(VLOOKUP(A44,生徒名簿表!J:L,3,0)))</f>
        <v/>
      </c>
      <c r="L44" s="185">
        <v>79</v>
      </c>
      <c r="M44" s="164">
        <f t="shared" si="3"/>
        <v>0</v>
      </c>
      <c r="N44" s="455" t="str">
        <f>IF(B44="","",(VLOOKUP(B44,生徒名簿表!J:K,2,0)))</f>
        <v/>
      </c>
      <c r="O44" s="455"/>
      <c r="P44" s="455"/>
      <c r="Q44" s="455"/>
      <c r="R44" s="456"/>
      <c r="S44" s="182" t="s">
        <v>6</v>
      </c>
      <c r="T44" s="183" t="s">
        <v>5</v>
      </c>
      <c r="U44" s="184" t="str">
        <f>IF(B44="","",(VLOOKUP(B44,生徒名簿表!J:L,3,0)))</f>
        <v/>
      </c>
    </row>
    <row r="45" spans="1:21" ht="23.4" customHeight="1" x14ac:dyDescent="0.45">
      <c r="A45" s="177"/>
      <c r="B45" s="178"/>
      <c r="D45" s="164">
        <v>55</v>
      </c>
      <c r="E45" s="165">
        <f t="shared" si="2"/>
        <v>0</v>
      </c>
      <c r="F45" s="454" t="str">
        <f>IF(A45="","",(VLOOKUP(A45,生徒名簿表!J:K,2,0)))</f>
        <v/>
      </c>
      <c r="G45" s="455"/>
      <c r="H45" s="456"/>
      <c r="I45" s="182" t="s">
        <v>6</v>
      </c>
      <c r="J45" s="183" t="s">
        <v>5</v>
      </c>
      <c r="K45" s="184" t="str">
        <f>IF(A45="","",(VLOOKUP(A45,生徒名簿表!J:L,3,0)))</f>
        <v/>
      </c>
      <c r="L45" s="185">
        <v>80</v>
      </c>
      <c r="M45" s="164">
        <f t="shared" si="3"/>
        <v>0</v>
      </c>
      <c r="N45" s="455" t="str">
        <f>IF(B45="","",(VLOOKUP(B45,生徒名簿表!J:K,2,0)))</f>
        <v/>
      </c>
      <c r="O45" s="455"/>
      <c r="P45" s="455"/>
      <c r="Q45" s="455"/>
      <c r="R45" s="456"/>
      <c r="S45" s="182" t="s">
        <v>6</v>
      </c>
      <c r="T45" s="183" t="s">
        <v>5</v>
      </c>
      <c r="U45" s="184" t="str">
        <f>IF(B45="","",(VLOOKUP(B45,生徒名簿表!J:L,3,0)))</f>
        <v/>
      </c>
    </row>
    <row r="46" spans="1:21" ht="23.4" customHeight="1" x14ac:dyDescent="0.45">
      <c r="A46" s="177"/>
      <c r="B46" s="178"/>
      <c r="D46" s="164">
        <v>56</v>
      </c>
      <c r="E46" s="165">
        <f t="shared" si="2"/>
        <v>0</v>
      </c>
      <c r="F46" s="454" t="str">
        <f>IF(A46="","",(VLOOKUP(A46,生徒名簿表!J:K,2,0)))</f>
        <v/>
      </c>
      <c r="G46" s="455"/>
      <c r="H46" s="456"/>
      <c r="I46" s="182" t="s">
        <v>6</v>
      </c>
      <c r="J46" s="183" t="s">
        <v>5</v>
      </c>
      <c r="K46" s="184" t="str">
        <f>IF(A46="","",(VLOOKUP(A46,生徒名簿表!J:L,3,0)))</f>
        <v/>
      </c>
      <c r="L46" s="185">
        <v>81</v>
      </c>
      <c r="M46" s="164">
        <f t="shared" si="3"/>
        <v>0</v>
      </c>
      <c r="N46" s="455" t="str">
        <f>IF(B46="","",(VLOOKUP(B46,生徒名簿表!J:K,2,0)))</f>
        <v/>
      </c>
      <c r="O46" s="455"/>
      <c r="P46" s="455"/>
      <c r="Q46" s="455"/>
      <c r="R46" s="456"/>
      <c r="S46" s="182" t="s">
        <v>6</v>
      </c>
      <c r="T46" s="183" t="s">
        <v>5</v>
      </c>
      <c r="U46" s="184" t="str">
        <f>IF(B46="","",(VLOOKUP(B46,生徒名簿表!J:L,3,0)))</f>
        <v/>
      </c>
    </row>
    <row r="47" spans="1:21" ht="23.4" customHeight="1" x14ac:dyDescent="0.45">
      <c r="A47" s="177"/>
      <c r="B47" s="178"/>
      <c r="D47" s="164">
        <v>57</v>
      </c>
      <c r="E47" s="165">
        <f t="shared" si="2"/>
        <v>0</v>
      </c>
      <c r="F47" s="454" t="str">
        <f>IF(A47="","",(VLOOKUP(A47,生徒名簿表!J:K,2,0)))</f>
        <v/>
      </c>
      <c r="G47" s="455"/>
      <c r="H47" s="456"/>
      <c r="I47" s="182" t="s">
        <v>6</v>
      </c>
      <c r="J47" s="183" t="s">
        <v>5</v>
      </c>
      <c r="K47" s="184" t="str">
        <f>IF(A47="","",(VLOOKUP(A47,生徒名簿表!J:L,3,0)))</f>
        <v/>
      </c>
      <c r="L47" s="185">
        <v>82</v>
      </c>
      <c r="M47" s="164">
        <f t="shared" si="3"/>
        <v>0</v>
      </c>
      <c r="N47" s="455" t="str">
        <f>IF(B47="","",(VLOOKUP(B47,生徒名簿表!J:K,2,0)))</f>
        <v/>
      </c>
      <c r="O47" s="455"/>
      <c r="P47" s="455"/>
      <c r="Q47" s="455"/>
      <c r="R47" s="456"/>
      <c r="S47" s="182" t="s">
        <v>6</v>
      </c>
      <c r="T47" s="183" t="s">
        <v>5</v>
      </c>
      <c r="U47" s="184" t="str">
        <f>IF(B47="","",(VLOOKUP(B47,生徒名簿表!J:L,3,0)))</f>
        <v/>
      </c>
    </row>
    <row r="48" spans="1:21" ht="23.4" customHeight="1" x14ac:dyDescent="0.45">
      <c r="A48" s="177"/>
      <c r="B48" s="178"/>
      <c r="D48" s="164">
        <v>58</v>
      </c>
      <c r="E48" s="165">
        <f t="shared" si="2"/>
        <v>0</v>
      </c>
      <c r="F48" s="454" t="str">
        <f>IF(A48="","",(VLOOKUP(A48,生徒名簿表!J:K,2,0)))</f>
        <v/>
      </c>
      <c r="G48" s="455"/>
      <c r="H48" s="456"/>
      <c r="I48" s="182" t="s">
        <v>6</v>
      </c>
      <c r="J48" s="183" t="s">
        <v>5</v>
      </c>
      <c r="K48" s="184" t="str">
        <f>IF(A48="","",(VLOOKUP(A48,生徒名簿表!J:L,3,0)))</f>
        <v/>
      </c>
      <c r="L48" s="185">
        <v>83</v>
      </c>
      <c r="M48" s="164">
        <f t="shared" si="3"/>
        <v>0</v>
      </c>
      <c r="N48" s="455" t="str">
        <f>IF(B48="","",(VLOOKUP(B48,生徒名簿表!J:K,2,0)))</f>
        <v/>
      </c>
      <c r="O48" s="455"/>
      <c r="P48" s="455"/>
      <c r="Q48" s="455"/>
      <c r="R48" s="456"/>
      <c r="S48" s="182" t="s">
        <v>6</v>
      </c>
      <c r="T48" s="183" t="s">
        <v>5</v>
      </c>
      <c r="U48" s="184" t="str">
        <f>IF(B48="","",(VLOOKUP(B48,生徒名簿表!J:L,3,0)))</f>
        <v/>
      </c>
    </row>
    <row r="49" spans="1:21" ht="23.4" customHeight="1" x14ac:dyDescent="0.45">
      <c r="A49" s="177"/>
      <c r="B49" s="178"/>
      <c r="D49" s="164">
        <v>59</v>
      </c>
      <c r="E49" s="165">
        <f t="shared" si="2"/>
        <v>0</v>
      </c>
      <c r="F49" s="454" t="str">
        <f>IF(A49="","",(VLOOKUP(A49,生徒名簿表!J:K,2,0)))</f>
        <v/>
      </c>
      <c r="G49" s="455"/>
      <c r="H49" s="456"/>
      <c r="I49" s="182" t="s">
        <v>6</v>
      </c>
      <c r="J49" s="183" t="s">
        <v>5</v>
      </c>
      <c r="K49" s="184" t="str">
        <f>IF(A49="","",(VLOOKUP(A49,生徒名簿表!J:L,3,0)))</f>
        <v/>
      </c>
      <c r="L49" s="185">
        <v>84</v>
      </c>
      <c r="M49" s="164">
        <f t="shared" si="3"/>
        <v>0</v>
      </c>
      <c r="N49" s="455" t="str">
        <f>IF(B49="","",(VLOOKUP(B49,生徒名簿表!J:K,2,0)))</f>
        <v/>
      </c>
      <c r="O49" s="455"/>
      <c r="P49" s="455"/>
      <c r="Q49" s="455"/>
      <c r="R49" s="456"/>
      <c r="S49" s="182" t="s">
        <v>6</v>
      </c>
      <c r="T49" s="183" t="s">
        <v>5</v>
      </c>
      <c r="U49" s="184" t="str">
        <f>IF(B49="","",(VLOOKUP(B49,生徒名簿表!J:L,3,0)))</f>
        <v/>
      </c>
    </row>
    <row r="50" spans="1:21" ht="23.4" customHeight="1" x14ac:dyDescent="0.45">
      <c r="A50" s="177"/>
      <c r="B50" s="178"/>
      <c r="D50" s="164">
        <v>60</v>
      </c>
      <c r="E50" s="165">
        <f t="shared" si="2"/>
        <v>0</v>
      </c>
      <c r="F50" s="454" t="str">
        <f>IF(A50="","",(VLOOKUP(A50,生徒名簿表!J:K,2,0)))</f>
        <v/>
      </c>
      <c r="G50" s="455"/>
      <c r="H50" s="456"/>
      <c r="I50" s="182" t="s">
        <v>6</v>
      </c>
      <c r="J50" s="183" t="s">
        <v>5</v>
      </c>
      <c r="K50" s="184" t="str">
        <f>IF(A50="","",(VLOOKUP(A50,生徒名簿表!J:L,3,0)))</f>
        <v/>
      </c>
      <c r="L50" s="185">
        <v>85</v>
      </c>
      <c r="M50" s="164">
        <f t="shared" si="3"/>
        <v>0</v>
      </c>
      <c r="N50" s="455" t="str">
        <f>IF(B50="","",(VLOOKUP(B50,生徒名簿表!J:K,2,0)))</f>
        <v/>
      </c>
      <c r="O50" s="455"/>
      <c r="P50" s="455"/>
      <c r="Q50" s="455"/>
      <c r="R50" s="456"/>
      <c r="S50" s="182" t="s">
        <v>6</v>
      </c>
      <c r="T50" s="183" t="s">
        <v>5</v>
      </c>
      <c r="U50" s="184" t="str">
        <f>IF(B50="","",(VLOOKUP(B50,生徒名簿表!J:L,3,0)))</f>
        <v/>
      </c>
    </row>
    <row r="51" spans="1:21" ht="23.4" customHeight="1" x14ac:dyDescent="0.45">
      <c r="A51" s="177"/>
      <c r="B51" s="178"/>
      <c r="D51" s="164">
        <v>61</v>
      </c>
      <c r="E51" s="165">
        <f t="shared" si="2"/>
        <v>0</v>
      </c>
      <c r="F51" s="454" t="str">
        <f>IF(A51="","",(VLOOKUP(A51,生徒名簿表!J:K,2,0)))</f>
        <v/>
      </c>
      <c r="G51" s="455"/>
      <c r="H51" s="456"/>
      <c r="I51" s="182" t="s">
        <v>6</v>
      </c>
      <c r="J51" s="183" t="s">
        <v>5</v>
      </c>
      <c r="K51" s="184" t="str">
        <f>IF(A51="","",(VLOOKUP(A51,生徒名簿表!J:L,3,0)))</f>
        <v/>
      </c>
      <c r="L51" s="185">
        <v>86</v>
      </c>
      <c r="M51" s="164">
        <f t="shared" si="3"/>
        <v>0</v>
      </c>
      <c r="N51" s="455" t="str">
        <f>IF(B51="","",(VLOOKUP(B51,生徒名簿表!J:K,2,0)))</f>
        <v/>
      </c>
      <c r="O51" s="455"/>
      <c r="P51" s="455"/>
      <c r="Q51" s="455"/>
      <c r="R51" s="456"/>
      <c r="S51" s="182" t="s">
        <v>6</v>
      </c>
      <c r="T51" s="183" t="s">
        <v>5</v>
      </c>
      <c r="U51" s="184" t="str">
        <f>IF(B51="","",(VLOOKUP(B51,生徒名簿表!J:L,3,0)))</f>
        <v/>
      </c>
    </row>
    <row r="52" spans="1:21" ht="23.4" customHeight="1" x14ac:dyDescent="0.45">
      <c r="A52" s="177"/>
      <c r="B52" s="178"/>
      <c r="D52" s="164">
        <v>62</v>
      </c>
      <c r="E52" s="165">
        <f t="shared" si="2"/>
        <v>0</v>
      </c>
      <c r="F52" s="454" t="str">
        <f>IF(A52="","",(VLOOKUP(A52,生徒名簿表!J:K,2,0)))</f>
        <v/>
      </c>
      <c r="G52" s="455"/>
      <c r="H52" s="456"/>
      <c r="I52" s="182" t="s">
        <v>6</v>
      </c>
      <c r="J52" s="183" t="s">
        <v>5</v>
      </c>
      <c r="K52" s="184" t="str">
        <f>IF(A52="","",(VLOOKUP(A52,生徒名簿表!J:L,3,0)))</f>
        <v/>
      </c>
      <c r="L52" s="185">
        <v>87</v>
      </c>
      <c r="M52" s="164">
        <f t="shared" si="3"/>
        <v>0</v>
      </c>
      <c r="N52" s="455" t="str">
        <f>IF(B52="","",(VLOOKUP(B52,生徒名簿表!J:K,2,0)))</f>
        <v/>
      </c>
      <c r="O52" s="455"/>
      <c r="P52" s="455"/>
      <c r="Q52" s="455"/>
      <c r="R52" s="456"/>
      <c r="S52" s="182" t="s">
        <v>6</v>
      </c>
      <c r="T52" s="183" t="s">
        <v>5</v>
      </c>
      <c r="U52" s="184" t="str">
        <f>IF(B52="","",(VLOOKUP(B52,生徒名簿表!J:L,3,0)))</f>
        <v/>
      </c>
    </row>
    <row r="53" spans="1:21" ht="23.4" customHeight="1" x14ac:dyDescent="0.45">
      <c r="A53" s="177"/>
      <c r="B53" s="178"/>
      <c r="D53" s="164">
        <v>63</v>
      </c>
      <c r="E53" s="165">
        <f t="shared" si="2"/>
        <v>0</v>
      </c>
      <c r="F53" s="454" t="str">
        <f>IF(A53="","",(VLOOKUP(A53,生徒名簿表!J:K,2,0)))</f>
        <v/>
      </c>
      <c r="G53" s="455"/>
      <c r="H53" s="456"/>
      <c r="I53" s="182" t="s">
        <v>6</v>
      </c>
      <c r="J53" s="183" t="s">
        <v>5</v>
      </c>
      <c r="K53" s="184" t="str">
        <f>IF(A53="","",(VLOOKUP(A53,生徒名簿表!J:L,3,0)))</f>
        <v/>
      </c>
      <c r="L53" s="185">
        <v>88</v>
      </c>
      <c r="M53" s="164">
        <f t="shared" si="3"/>
        <v>0</v>
      </c>
      <c r="N53" s="455" t="str">
        <f>IF(B53="","",(VLOOKUP(B53,生徒名簿表!J:K,2,0)))</f>
        <v/>
      </c>
      <c r="O53" s="455"/>
      <c r="P53" s="455"/>
      <c r="Q53" s="455"/>
      <c r="R53" s="456"/>
      <c r="S53" s="182" t="s">
        <v>6</v>
      </c>
      <c r="T53" s="183" t="s">
        <v>5</v>
      </c>
      <c r="U53" s="184" t="str">
        <f>IF(B53="","",(VLOOKUP(B53,生徒名簿表!J:L,3,0)))</f>
        <v/>
      </c>
    </row>
    <row r="54" spans="1:21" ht="23.4" customHeight="1" x14ac:dyDescent="0.45">
      <c r="A54" s="177"/>
      <c r="B54" s="178"/>
      <c r="D54" s="164">
        <v>64</v>
      </c>
      <c r="E54" s="165">
        <f t="shared" si="2"/>
        <v>0</v>
      </c>
      <c r="F54" s="454" t="str">
        <f>IF(A54="","",(VLOOKUP(A54,生徒名簿表!J:K,2,0)))</f>
        <v/>
      </c>
      <c r="G54" s="455"/>
      <c r="H54" s="456"/>
      <c r="I54" s="182" t="s">
        <v>6</v>
      </c>
      <c r="J54" s="183" t="s">
        <v>5</v>
      </c>
      <c r="K54" s="184" t="str">
        <f>IF(A54="","",(VLOOKUP(A54,生徒名簿表!J:L,3,0)))</f>
        <v/>
      </c>
      <c r="L54" s="185">
        <v>89</v>
      </c>
      <c r="M54" s="164">
        <f t="shared" si="3"/>
        <v>0</v>
      </c>
      <c r="N54" s="455" t="str">
        <f>IF(B54="","",(VLOOKUP(B54,生徒名簿表!J:K,2,0)))</f>
        <v/>
      </c>
      <c r="O54" s="455"/>
      <c r="P54" s="455"/>
      <c r="Q54" s="455"/>
      <c r="R54" s="456"/>
      <c r="S54" s="182" t="s">
        <v>6</v>
      </c>
      <c r="T54" s="183" t="s">
        <v>5</v>
      </c>
      <c r="U54" s="184" t="str">
        <f>IF(B54="","",(VLOOKUP(B54,生徒名簿表!J:L,3,0)))</f>
        <v/>
      </c>
    </row>
    <row r="55" spans="1:21" ht="23.4" customHeight="1" x14ac:dyDescent="0.45">
      <c r="A55" s="177"/>
      <c r="B55" s="178"/>
      <c r="D55" s="164">
        <v>65</v>
      </c>
      <c r="E55" s="165">
        <f t="shared" si="2"/>
        <v>0</v>
      </c>
      <c r="F55" s="454" t="str">
        <f>IF(A55="","",(VLOOKUP(A55,生徒名簿表!J:K,2,0)))</f>
        <v/>
      </c>
      <c r="G55" s="455"/>
      <c r="H55" s="456"/>
      <c r="I55" s="182" t="s">
        <v>6</v>
      </c>
      <c r="J55" s="183" t="s">
        <v>5</v>
      </c>
      <c r="K55" s="184" t="str">
        <f>IF(A55="","",(VLOOKUP(A55,生徒名簿表!J:L,3,0)))</f>
        <v/>
      </c>
      <c r="L55" s="185">
        <v>90</v>
      </c>
      <c r="M55" s="164">
        <f t="shared" si="3"/>
        <v>0</v>
      </c>
      <c r="N55" s="455" t="str">
        <f>IF(B55="","",(VLOOKUP(B55,生徒名簿表!J:K,2,0)))</f>
        <v/>
      </c>
      <c r="O55" s="455"/>
      <c r="P55" s="455"/>
      <c r="Q55" s="455"/>
      <c r="R55" s="456"/>
      <c r="S55" s="182" t="s">
        <v>6</v>
      </c>
      <c r="T55" s="183" t="s">
        <v>5</v>
      </c>
      <c r="U55" s="184" t="str">
        <f>IF(B55="","",(VLOOKUP(B55,生徒名簿表!J:L,3,0)))</f>
        <v/>
      </c>
    </row>
    <row r="56" spans="1:21" ht="23.4" customHeight="1" x14ac:dyDescent="0.45">
      <c r="A56" s="177"/>
      <c r="B56" s="178"/>
      <c r="D56" s="164">
        <v>66</v>
      </c>
      <c r="E56" s="165">
        <f t="shared" si="2"/>
        <v>0</v>
      </c>
      <c r="F56" s="454" t="str">
        <f>IF(A56="","",(VLOOKUP(A56,生徒名簿表!J:K,2,0)))</f>
        <v/>
      </c>
      <c r="G56" s="455"/>
      <c r="H56" s="456"/>
      <c r="I56" s="182" t="s">
        <v>6</v>
      </c>
      <c r="J56" s="183" t="s">
        <v>5</v>
      </c>
      <c r="K56" s="184" t="str">
        <f>IF(A56="","",(VLOOKUP(A56,生徒名簿表!J:L,3,0)))</f>
        <v/>
      </c>
      <c r="L56" s="185">
        <v>91</v>
      </c>
      <c r="M56" s="164">
        <f t="shared" si="3"/>
        <v>0</v>
      </c>
      <c r="N56" s="455" t="str">
        <f>IF(B56="","",(VLOOKUP(B56,生徒名簿表!J:K,2,0)))</f>
        <v/>
      </c>
      <c r="O56" s="455"/>
      <c r="P56" s="455"/>
      <c r="Q56" s="455"/>
      <c r="R56" s="456"/>
      <c r="S56" s="182" t="s">
        <v>6</v>
      </c>
      <c r="T56" s="183" t="s">
        <v>5</v>
      </c>
      <c r="U56" s="184" t="str">
        <f>IF(B56="","",(VLOOKUP(B56,生徒名簿表!J:L,3,0)))</f>
        <v/>
      </c>
    </row>
    <row r="57" spans="1:21" ht="23.4" customHeight="1" x14ac:dyDescent="0.45">
      <c r="A57" s="177"/>
      <c r="B57" s="178"/>
      <c r="D57" s="164">
        <v>67</v>
      </c>
      <c r="E57" s="165">
        <f t="shared" si="2"/>
        <v>0</v>
      </c>
      <c r="F57" s="454" t="str">
        <f>IF(A57="","",(VLOOKUP(A57,生徒名簿表!J:K,2,0)))</f>
        <v/>
      </c>
      <c r="G57" s="455"/>
      <c r="H57" s="456"/>
      <c r="I57" s="182" t="s">
        <v>6</v>
      </c>
      <c r="J57" s="183" t="s">
        <v>5</v>
      </c>
      <c r="K57" s="184" t="str">
        <f>IF(A57="","",(VLOOKUP(A57,生徒名簿表!J:L,3,0)))</f>
        <v/>
      </c>
      <c r="L57" s="185">
        <v>92</v>
      </c>
      <c r="M57" s="164">
        <f t="shared" si="3"/>
        <v>0</v>
      </c>
      <c r="N57" s="455" t="str">
        <f>IF(B57="","",(VLOOKUP(B57,生徒名簿表!J:K,2,0)))</f>
        <v/>
      </c>
      <c r="O57" s="455"/>
      <c r="P57" s="455"/>
      <c r="Q57" s="455"/>
      <c r="R57" s="456"/>
      <c r="S57" s="182" t="s">
        <v>6</v>
      </c>
      <c r="T57" s="183" t="s">
        <v>5</v>
      </c>
      <c r="U57" s="184" t="str">
        <f>IF(B57="","",(VLOOKUP(B57,生徒名簿表!J:L,3,0)))</f>
        <v/>
      </c>
    </row>
    <row r="58" spans="1:21" ht="23.4" customHeight="1" x14ac:dyDescent="0.45">
      <c r="A58" s="177"/>
      <c r="B58" s="178"/>
      <c r="D58" s="164">
        <v>68</v>
      </c>
      <c r="E58" s="165">
        <f t="shared" si="2"/>
        <v>0</v>
      </c>
      <c r="F58" s="454" t="str">
        <f>IF(A58="","",(VLOOKUP(A58,生徒名簿表!J:K,2,0)))</f>
        <v/>
      </c>
      <c r="G58" s="455"/>
      <c r="H58" s="456"/>
      <c r="I58" s="182" t="s">
        <v>6</v>
      </c>
      <c r="J58" s="183" t="s">
        <v>5</v>
      </c>
      <c r="K58" s="184" t="str">
        <f>IF(A58="","",(VLOOKUP(A58,生徒名簿表!J:L,3,0)))</f>
        <v/>
      </c>
      <c r="L58" s="185">
        <v>93</v>
      </c>
      <c r="M58" s="164">
        <f t="shared" si="3"/>
        <v>0</v>
      </c>
      <c r="N58" s="455" t="str">
        <f>IF(B58="","",(VLOOKUP(B58,生徒名簿表!J:K,2,0)))</f>
        <v/>
      </c>
      <c r="O58" s="455"/>
      <c r="P58" s="455"/>
      <c r="Q58" s="455"/>
      <c r="R58" s="456"/>
      <c r="S58" s="182" t="s">
        <v>6</v>
      </c>
      <c r="T58" s="183" t="s">
        <v>5</v>
      </c>
      <c r="U58" s="184" t="str">
        <f>IF(B58="","",(VLOOKUP(B58,生徒名簿表!J:L,3,0)))</f>
        <v/>
      </c>
    </row>
    <row r="59" spans="1:21" ht="23.4" customHeight="1" x14ac:dyDescent="0.45">
      <c r="A59" s="177"/>
      <c r="B59" s="178"/>
      <c r="D59" s="164">
        <v>69</v>
      </c>
      <c r="E59" s="165">
        <f t="shared" si="2"/>
        <v>0</v>
      </c>
      <c r="F59" s="454" t="str">
        <f>IF(A59="","",(VLOOKUP(A59,生徒名簿表!J:K,2,0)))</f>
        <v/>
      </c>
      <c r="G59" s="455"/>
      <c r="H59" s="456"/>
      <c r="I59" s="182" t="s">
        <v>6</v>
      </c>
      <c r="J59" s="183" t="s">
        <v>5</v>
      </c>
      <c r="K59" s="184" t="str">
        <f>IF(A59="","",(VLOOKUP(A59,生徒名簿表!J:L,3,0)))</f>
        <v/>
      </c>
      <c r="L59" s="185">
        <v>94</v>
      </c>
      <c r="M59" s="164">
        <f t="shared" si="3"/>
        <v>0</v>
      </c>
      <c r="N59" s="455" t="str">
        <f>IF(B59="","",(VLOOKUP(B59,生徒名簿表!J:K,2,0)))</f>
        <v/>
      </c>
      <c r="O59" s="455"/>
      <c r="P59" s="455"/>
      <c r="Q59" s="455"/>
      <c r="R59" s="456"/>
      <c r="S59" s="182" t="s">
        <v>6</v>
      </c>
      <c r="T59" s="183" t="s">
        <v>5</v>
      </c>
      <c r="U59" s="184" t="str">
        <f>IF(B59="","",(VLOOKUP(B59,生徒名簿表!J:L,3,0)))</f>
        <v/>
      </c>
    </row>
    <row r="60" spans="1:21" ht="23.4" customHeight="1" x14ac:dyDescent="0.45">
      <c r="A60" s="177"/>
      <c r="B60" s="178"/>
      <c r="D60" s="164">
        <v>70</v>
      </c>
      <c r="E60" s="165">
        <f t="shared" si="2"/>
        <v>0</v>
      </c>
      <c r="F60" s="454" t="str">
        <f>IF(A60="","",(VLOOKUP(A60,生徒名簿表!J:K,2,0)))</f>
        <v/>
      </c>
      <c r="G60" s="455"/>
      <c r="H60" s="456"/>
      <c r="I60" s="182" t="s">
        <v>6</v>
      </c>
      <c r="J60" s="183" t="s">
        <v>5</v>
      </c>
      <c r="K60" s="184" t="str">
        <f>IF(A60="","",(VLOOKUP(A60,生徒名簿表!J:L,3,0)))</f>
        <v/>
      </c>
      <c r="L60" s="185">
        <v>95</v>
      </c>
      <c r="M60" s="164">
        <f t="shared" si="3"/>
        <v>0</v>
      </c>
      <c r="N60" s="455" t="str">
        <f>IF(B60="","",(VLOOKUP(B60,生徒名簿表!J:K,2,0)))</f>
        <v/>
      </c>
      <c r="O60" s="455"/>
      <c r="P60" s="455"/>
      <c r="Q60" s="455"/>
      <c r="R60" s="456"/>
      <c r="S60" s="182" t="s">
        <v>6</v>
      </c>
      <c r="T60" s="183" t="s">
        <v>5</v>
      </c>
      <c r="U60" s="184" t="str">
        <f>IF(B60="","",(VLOOKUP(B60,生徒名簿表!J:L,3,0)))</f>
        <v/>
      </c>
    </row>
    <row r="61" spans="1:21" ht="23.4" customHeight="1" x14ac:dyDescent="0.45">
      <c r="A61" s="177"/>
      <c r="B61" s="178"/>
      <c r="D61" s="164">
        <v>71</v>
      </c>
      <c r="E61" s="165">
        <f t="shared" si="2"/>
        <v>0</v>
      </c>
      <c r="F61" s="454" t="str">
        <f>IF(A61="","",(VLOOKUP(A61,生徒名簿表!J:K,2,0)))</f>
        <v/>
      </c>
      <c r="G61" s="455"/>
      <c r="H61" s="456"/>
      <c r="I61" s="182" t="s">
        <v>6</v>
      </c>
      <c r="J61" s="183" t="s">
        <v>5</v>
      </c>
      <c r="K61" s="184" t="str">
        <f>IF(A61="","",(VLOOKUP(A61,生徒名簿表!J:L,3,0)))</f>
        <v/>
      </c>
      <c r="L61" s="185">
        <v>96</v>
      </c>
      <c r="M61" s="164">
        <f t="shared" si="3"/>
        <v>0</v>
      </c>
      <c r="N61" s="455" t="str">
        <f>IF(B61="","",(VLOOKUP(B61,生徒名簿表!J:K,2,0)))</f>
        <v/>
      </c>
      <c r="O61" s="455"/>
      <c r="P61" s="455"/>
      <c r="Q61" s="455"/>
      <c r="R61" s="456"/>
      <c r="S61" s="182" t="s">
        <v>6</v>
      </c>
      <c r="T61" s="183" t="s">
        <v>5</v>
      </c>
      <c r="U61" s="184" t="str">
        <f>IF(B61="","",(VLOOKUP(B61,生徒名簿表!J:L,3,0)))</f>
        <v/>
      </c>
    </row>
    <row r="62" spans="1:21" ht="23.4" customHeight="1" x14ac:dyDescent="0.45">
      <c r="A62" s="177"/>
      <c r="B62" s="178"/>
      <c r="D62" s="164">
        <v>72</v>
      </c>
      <c r="E62" s="165">
        <f t="shared" si="2"/>
        <v>0</v>
      </c>
      <c r="F62" s="454" t="str">
        <f>IF(A62="","",(VLOOKUP(A62,生徒名簿表!J:K,2,0)))</f>
        <v/>
      </c>
      <c r="G62" s="455"/>
      <c r="H62" s="456"/>
      <c r="I62" s="182" t="s">
        <v>6</v>
      </c>
      <c r="J62" s="183" t="s">
        <v>5</v>
      </c>
      <c r="K62" s="184" t="str">
        <f>IF(A62="","",(VLOOKUP(A62,生徒名簿表!J:L,3,0)))</f>
        <v/>
      </c>
      <c r="L62" s="185">
        <v>97</v>
      </c>
      <c r="M62" s="164">
        <f t="shared" si="3"/>
        <v>0</v>
      </c>
      <c r="N62" s="455" t="str">
        <f>IF(B62="","",(VLOOKUP(B62,生徒名簿表!J:K,2,0)))</f>
        <v/>
      </c>
      <c r="O62" s="455"/>
      <c r="P62" s="455"/>
      <c r="Q62" s="455"/>
      <c r="R62" s="456"/>
      <c r="S62" s="182" t="s">
        <v>6</v>
      </c>
      <c r="T62" s="183" t="s">
        <v>5</v>
      </c>
      <c r="U62" s="184" t="str">
        <f>IF(B62="","",(VLOOKUP(B62,生徒名簿表!J:L,3,0)))</f>
        <v/>
      </c>
    </row>
    <row r="63" spans="1:21" ht="23.4" customHeight="1" x14ac:dyDescent="0.45">
      <c r="A63" s="177"/>
      <c r="B63" s="178"/>
      <c r="D63" s="164">
        <v>73</v>
      </c>
      <c r="E63" s="165">
        <f t="shared" si="2"/>
        <v>0</v>
      </c>
      <c r="F63" s="454" t="str">
        <f>IF(A63="","",(VLOOKUP(A63,生徒名簿表!J:K,2,0)))</f>
        <v/>
      </c>
      <c r="G63" s="455"/>
      <c r="H63" s="456"/>
      <c r="I63" s="182" t="s">
        <v>6</v>
      </c>
      <c r="J63" s="183" t="s">
        <v>5</v>
      </c>
      <c r="K63" s="184" t="str">
        <f>IF(A63="","",(VLOOKUP(A63,生徒名簿表!J:L,3,0)))</f>
        <v/>
      </c>
      <c r="L63" s="185">
        <v>98</v>
      </c>
      <c r="M63" s="164">
        <f t="shared" si="3"/>
        <v>0</v>
      </c>
      <c r="N63" s="455" t="str">
        <f>IF(B63="","",(VLOOKUP(B63,生徒名簿表!J:K,2,0)))</f>
        <v/>
      </c>
      <c r="O63" s="455"/>
      <c r="P63" s="455"/>
      <c r="Q63" s="455"/>
      <c r="R63" s="456"/>
      <c r="S63" s="182" t="s">
        <v>6</v>
      </c>
      <c r="T63" s="183" t="s">
        <v>5</v>
      </c>
      <c r="U63" s="184" t="str">
        <f>IF(B63="","",(VLOOKUP(B63,生徒名簿表!J:L,3,0)))</f>
        <v/>
      </c>
    </row>
    <row r="64" spans="1:21" ht="23.4" customHeight="1" x14ac:dyDescent="0.45">
      <c r="A64" s="177"/>
      <c r="B64" s="178"/>
      <c r="D64" s="164">
        <v>74</v>
      </c>
      <c r="E64" s="165">
        <f t="shared" si="2"/>
        <v>0</v>
      </c>
      <c r="F64" s="454" t="str">
        <f>IF(A64="","",(VLOOKUP(A64,生徒名簿表!J:K,2,0)))</f>
        <v/>
      </c>
      <c r="G64" s="455"/>
      <c r="H64" s="456"/>
      <c r="I64" s="182" t="s">
        <v>6</v>
      </c>
      <c r="J64" s="183" t="s">
        <v>5</v>
      </c>
      <c r="K64" s="184" t="str">
        <f>IF(A64="","",(VLOOKUP(A64,生徒名簿表!J:L,3,0)))</f>
        <v/>
      </c>
      <c r="L64" s="185">
        <v>99</v>
      </c>
      <c r="M64" s="164">
        <f t="shared" si="3"/>
        <v>0</v>
      </c>
      <c r="N64" s="455" t="str">
        <f>IF(B64="","",(VLOOKUP(B64,生徒名簿表!J:K,2,0)))</f>
        <v/>
      </c>
      <c r="O64" s="455"/>
      <c r="P64" s="455"/>
      <c r="Q64" s="455"/>
      <c r="R64" s="456"/>
      <c r="S64" s="182" t="s">
        <v>6</v>
      </c>
      <c r="T64" s="183" t="s">
        <v>5</v>
      </c>
      <c r="U64" s="184" t="str">
        <f>IF(B64="","",(VLOOKUP(B64,生徒名簿表!J:L,3,0)))</f>
        <v/>
      </c>
    </row>
    <row r="65" spans="1:21" ht="23.4" customHeight="1" x14ac:dyDescent="0.45">
      <c r="A65" s="177"/>
      <c r="B65" s="178"/>
      <c r="D65" s="164">
        <v>75</v>
      </c>
      <c r="E65" s="165">
        <f t="shared" si="2"/>
        <v>0</v>
      </c>
      <c r="F65" s="454" t="str">
        <f>IF(A65="","",(VLOOKUP(A65,生徒名簿表!J:K,2,0)))</f>
        <v/>
      </c>
      <c r="G65" s="455"/>
      <c r="H65" s="456"/>
      <c r="I65" s="182" t="s">
        <v>6</v>
      </c>
      <c r="J65" s="183" t="s">
        <v>5</v>
      </c>
      <c r="K65" s="184" t="str">
        <f>IF(A65="","",(VLOOKUP(A65,生徒名簿表!J:L,3,0)))</f>
        <v/>
      </c>
      <c r="L65" s="185">
        <v>100</v>
      </c>
      <c r="M65" s="164">
        <f t="shared" si="3"/>
        <v>0</v>
      </c>
      <c r="N65" s="455" t="str">
        <f>IF(B65="","",(VLOOKUP(B65,生徒名簿表!J:K,2,0)))</f>
        <v/>
      </c>
      <c r="O65" s="455"/>
      <c r="P65" s="455"/>
      <c r="Q65" s="455"/>
      <c r="R65" s="456"/>
      <c r="S65" s="182" t="s">
        <v>6</v>
      </c>
      <c r="T65" s="183" t="s">
        <v>5</v>
      </c>
      <c r="U65" s="184" t="str">
        <f>IF(B65="","",(VLOOKUP(B65,生徒名簿表!J:L,3,0)))</f>
        <v/>
      </c>
    </row>
    <row r="66" spans="1:21" ht="6" customHeight="1" x14ac:dyDescent="0.45"/>
    <row r="67" spans="1:21" ht="27" customHeight="1" x14ac:dyDescent="0.45">
      <c r="D67" s="446" t="s">
        <v>3</v>
      </c>
      <c r="E67" s="451"/>
      <c r="F67" s="451"/>
      <c r="G67" s="451"/>
      <c r="H67" s="447"/>
      <c r="I67" s="446" t="s">
        <v>733</v>
      </c>
      <c r="J67" s="451"/>
      <c r="K67" s="451"/>
      <c r="L67" s="447"/>
      <c r="M67" s="446" t="s">
        <v>732</v>
      </c>
      <c r="N67" s="451"/>
      <c r="O67" s="451"/>
      <c r="P67" s="451"/>
      <c r="Q67" s="447"/>
      <c r="R67" s="432" t="s">
        <v>731</v>
      </c>
      <c r="S67" s="432"/>
      <c r="T67" s="432"/>
      <c r="U67" s="432"/>
    </row>
    <row r="68" spans="1:21" ht="3.75" customHeight="1" thickBot="1" x14ac:dyDescent="0.5">
      <c r="K68" s="466"/>
      <c r="L68" s="466"/>
      <c r="M68" s="155"/>
    </row>
    <row r="69" spans="1:21" ht="15" customHeight="1" x14ac:dyDescent="0.45">
      <c r="D69" s="467" t="s">
        <v>668</v>
      </c>
      <c r="E69" s="467"/>
      <c r="F69" s="468"/>
      <c r="G69" s="468"/>
      <c r="H69" s="468"/>
      <c r="I69" s="468"/>
      <c r="J69" s="468"/>
      <c r="K69" s="469"/>
      <c r="L69" s="470" t="s">
        <v>0</v>
      </c>
      <c r="M69" s="471"/>
      <c r="N69" s="472"/>
      <c r="O69" s="476">
        <f>O34</f>
        <v>0</v>
      </c>
      <c r="P69" s="477"/>
      <c r="Q69" s="477"/>
      <c r="R69" s="477"/>
      <c r="S69" s="477"/>
      <c r="T69" s="477"/>
      <c r="U69" s="478"/>
    </row>
    <row r="70" spans="1:21" ht="15" customHeight="1" thickBot="1" x14ac:dyDescent="0.5">
      <c r="D70" s="468"/>
      <c r="E70" s="468"/>
      <c r="F70" s="468"/>
      <c r="G70" s="468"/>
      <c r="H70" s="468"/>
      <c r="I70" s="468"/>
      <c r="J70" s="468"/>
      <c r="K70" s="469"/>
      <c r="L70" s="473"/>
      <c r="M70" s="474"/>
      <c r="N70" s="475"/>
      <c r="O70" s="479"/>
      <c r="P70" s="480"/>
      <c r="Q70" s="480"/>
      <c r="R70" s="480"/>
      <c r="S70" s="480"/>
      <c r="T70" s="480"/>
      <c r="U70" s="481"/>
    </row>
    <row r="71" spans="1:21" ht="27.75" customHeight="1" x14ac:dyDescent="0.45">
      <c r="D71" s="453" t="s">
        <v>666</v>
      </c>
      <c r="E71" s="453"/>
      <c r="F71" s="453"/>
      <c r="G71" s="453"/>
      <c r="H71" s="453"/>
      <c r="I71" s="453"/>
      <c r="J71" s="453"/>
      <c r="K71" s="453"/>
      <c r="L71" s="453"/>
      <c r="M71" s="453"/>
      <c r="N71" s="453"/>
      <c r="O71" s="453"/>
      <c r="P71" s="432" t="s">
        <v>667</v>
      </c>
      <c r="Q71" s="432"/>
      <c r="R71" s="433" t="e">
        <f>VLOOKUP(I72,学校番号一覧!A:E,5,0)</f>
        <v>#N/A</v>
      </c>
      <c r="S71" s="433"/>
      <c r="T71" s="433"/>
      <c r="U71" s="433"/>
    </row>
    <row r="72" spans="1:21" ht="30" customHeight="1" x14ac:dyDescent="0.45">
      <c r="D72" s="446" t="s">
        <v>15</v>
      </c>
      <c r="E72" s="447"/>
      <c r="F72" s="461" t="s">
        <v>610</v>
      </c>
      <c r="G72" s="461"/>
      <c r="H72" s="164" t="s">
        <v>25</v>
      </c>
      <c r="I72" s="482">
        <f>I2</f>
        <v>0</v>
      </c>
      <c r="J72" s="483"/>
      <c r="K72" s="446" t="s">
        <v>24</v>
      </c>
      <c r="L72" s="447"/>
      <c r="M72" s="448"/>
      <c r="N72" s="449"/>
      <c r="O72" s="450"/>
      <c r="P72" s="464" t="s">
        <v>14</v>
      </c>
      <c r="Q72" s="465"/>
      <c r="R72" s="166"/>
      <c r="S72" s="167" t="s">
        <v>13</v>
      </c>
      <c r="T72" s="168">
        <v>3</v>
      </c>
      <c r="U72" s="169" t="s">
        <v>12</v>
      </c>
    </row>
    <row r="73" spans="1:21" ht="30" customHeight="1" x14ac:dyDescent="0.45">
      <c r="D73" s="446" t="s">
        <v>11</v>
      </c>
      <c r="E73" s="447"/>
      <c r="F73" s="457" t="str">
        <f>IF(I2="","",(VLOOKUP(I2,学校番号一覧!A:C,3,0)))</f>
        <v/>
      </c>
      <c r="G73" s="457"/>
      <c r="H73" s="164" t="s">
        <v>585</v>
      </c>
      <c r="I73" s="454" t="str">
        <f>IF(I2="","",(VLOOKUP(I2,学校番号一覧!A:C,2,0)))</f>
        <v/>
      </c>
      <c r="J73" s="455"/>
      <c r="K73" s="455"/>
      <c r="L73" s="455"/>
      <c r="M73" s="455"/>
      <c r="N73" s="455"/>
      <c r="O73" s="456"/>
      <c r="P73" s="458" t="s">
        <v>10</v>
      </c>
      <c r="Q73" s="458"/>
      <c r="R73" s="459"/>
      <c r="S73" s="459"/>
      <c r="T73" s="459"/>
      <c r="U73" s="459"/>
    </row>
    <row r="74" spans="1:21" ht="3.75" customHeight="1" x14ac:dyDescent="0.45">
      <c r="D74" s="172"/>
      <c r="E74" s="172"/>
      <c r="F74" s="172"/>
      <c r="G74" s="172"/>
      <c r="H74" s="173"/>
      <c r="I74" s="173"/>
      <c r="J74" s="173"/>
      <c r="K74" s="173"/>
      <c r="L74" s="173"/>
      <c r="M74" s="174"/>
      <c r="N74" s="175"/>
      <c r="O74" s="155"/>
      <c r="P74" s="155"/>
      <c r="Q74" s="176"/>
      <c r="R74" s="176"/>
      <c r="S74" s="176"/>
      <c r="T74" s="176"/>
      <c r="U74" s="176"/>
    </row>
    <row r="75" spans="1:21" ht="22.95" customHeight="1" x14ac:dyDescent="0.45">
      <c r="A75" s="177" t="s">
        <v>623</v>
      </c>
      <c r="B75" s="178" t="s">
        <v>623</v>
      </c>
      <c r="D75" s="179" t="s">
        <v>643</v>
      </c>
      <c r="E75" s="180" t="s">
        <v>644</v>
      </c>
      <c r="F75" s="446" t="s">
        <v>8</v>
      </c>
      <c r="G75" s="451"/>
      <c r="H75" s="447"/>
      <c r="I75" s="446" t="s">
        <v>7</v>
      </c>
      <c r="J75" s="451"/>
      <c r="K75" s="460"/>
      <c r="L75" s="179" t="s">
        <v>643</v>
      </c>
      <c r="M75" s="186" t="s">
        <v>644</v>
      </c>
      <c r="N75" s="451" t="s">
        <v>8</v>
      </c>
      <c r="O75" s="451"/>
      <c r="P75" s="451"/>
      <c r="Q75" s="451"/>
      <c r="R75" s="447"/>
      <c r="S75" s="446" t="s">
        <v>7</v>
      </c>
      <c r="T75" s="451"/>
      <c r="U75" s="447"/>
    </row>
    <row r="76" spans="1:21" ht="23.4" customHeight="1" x14ac:dyDescent="0.45">
      <c r="A76" s="177"/>
      <c r="B76" s="178"/>
      <c r="D76" s="164">
        <v>101</v>
      </c>
      <c r="E76" s="165">
        <f t="shared" ref="E76:E100" si="4">A76</f>
        <v>0</v>
      </c>
      <c r="F76" s="454" t="str">
        <f>IF(A76="","",(VLOOKUP(A76,生徒名簿表!J:K,2,0)))</f>
        <v/>
      </c>
      <c r="G76" s="455"/>
      <c r="H76" s="456"/>
      <c r="I76" s="182" t="s">
        <v>6</v>
      </c>
      <c r="J76" s="183" t="s">
        <v>5</v>
      </c>
      <c r="K76" s="184" t="str">
        <f>IF(A76="","",(VLOOKUP(A76,生徒名簿表!J:L,3,0)))</f>
        <v/>
      </c>
      <c r="L76" s="185">
        <v>126</v>
      </c>
      <c r="M76" s="164">
        <f>B76</f>
        <v>0</v>
      </c>
      <c r="N76" s="455" t="str">
        <f>IF(B76="","",(VLOOKUP(B76,生徒名簿表!J:K,2,0)))</f>
        <v/>
      </c>
      <c r="O76" s="455"/>
      <c r="P76" s="455"/>
      <c r="Q76" s="455"/>
      <c r="R76" s="456"/>
      <c r="S76" s="182" t="s">
        <v>6</v>
      </c>
      <c r="T76" s="183" t="s">
        <v>5</v>
      </c>
      <c r="U76" s="184" t="str">
        <f>IF(B76="","",(VLOOKUP(B76,生徒名簿表!J:L,3,0)))</f>
        <v/>
      </c>
    </row>
    <row r="77" spans="1:21" ht="23.4" customHeight="1" x14ac:dyDescent="0.45">
      <c r="A77" s="177"/>
      <c r="B77" s="178"/>
      <c r="D77" s="164">
        <v>102</v>
      </c>
      <c r="E77" s="165">
        <f t="shared" si="4"/>
        <v>0</v>
      </c>
      <c r="F77" s="454" t="str">
        <f>IF(A77="","",(VLOOKUP(A77,生徒名簿表!J:K,2,0)))</f>
        <v/>
      </c>
      <c r="G77" s="455"/>
      <c r="H77" s="456"/>
      <c r="I77" s="182" t="s">
        <v>6</v>
      </c>
      <c r="J77" s="183" t="s">
        <v>5</v>
      </c>
      <c r="K77" s="184" t="str">
        <f>IF(A77="","",(VLOOKUP(A77,生徒名簿表!J:L,3,0)))</f>
        <v/>
      </c>
      <c r="L77" s="185">
        <v>127</v>
      </c>
      <c r="M77" s="164">
        <f t="shared" ref="M77:M101" si="5">B77</f>
        <v>0</v>
      </c>
      <c r="N77" s="455" t="str">
        <f>IF(B77="","",(VLOOKUP(B77,生徒名簿表!J:K,2,0)))</f>
        <v/>
      </c>
      <c r="O77" s="455"/>
      <c r="P77" s="455"/>
      <c r="Q77" s="455"/>
      <c r="R77" s="456"/>
      <c r="S77" s="182" t="s">
        <v>6</v>
      </c>
      <c r="T77" s="183" t="s">
        <v>5</v>
      </c>
      <c r="U77" s="184" t="str">
        <f>IF(B77="","",(VLOOKUP(B77,生徒名簿表!J:L,3,0)))</f>
        <v/>
      </c>
    </row>
    <row r="78" spans="1:21" ht="23.4" customHeight="1" x14ac:dyDescent="0.45">
      <c r="A78" s="177"/>
      <c r="B78" s="178"/>
      <c r="D78" s="164">
        <v>103</v>
      </c>
      <c r="E78" s="165">
        <f t="shared" si="4"/>
        <v>0</v>
      </c>
      <c r="F78" s="454" t="str">
        <f>IF(A78="","",(VLOOKUP(A78,生徒名簿表!J:K,2,0)))</f>
        <v/>
      </c>
      <c r="G78" s="455"/>
      <c r="H78" s="456"/>
      <c r="I78" s="182" t="s">
        <v>6</v>
      </c>
      <c r="J78" s="183" t="s">
        <v>5</v>
      </c>
      <c r="K78" s="184" t="str">
        <f>IF(A78="","",(VLOOKUP(A78,生徒名簿表!J:L,3,0)))</f>
        <v/>
      </c>
      <c r="L78" s="185">
        <v>128</v>
      </c>
      <c r="M78" s="164">
        <f t="shared" si="5"/>
        <v>0</v>
      </c>
      <c r="N78" s="455" t="str">
        <f>IF(B78="","",(VLOOKUP(B78,生徒名簿表!J:K,2,0)))</f>
        <v/>
      </c>
      <c r="O78" s="455"/>
      <c r="P78" s="455"/>
      <c r="Q78" s="455"/>
      <c r="R78" s="456"/>
      <c r="S78" s="182" t="s">
        <v>6</v>
      </c>
      <c r="T78" s="183" t="s">
        <v>5</v>
      </c>
      <c r="U78" s="184" t="str">
        <f>IF(B78="","",(VLOOKUP(B78,生徒名簿表!J:L,3,0)))</f>
        <v/>
      </c>
    </row>
    <row r="79" spans="1:21" ht="23.4" customHeight="1" x14ac:dyDescent="0.45">
      <c r="A79" s="177"/>
      <c r="B79" s="178"/>
      <c r="D79" s="164">
        <v>104</v>
      </c>
      <c r="E79" s="165">
        <f t="shared" si="4"/>
        <v>0</v>
      </c>
      <c r="F79" s="454" t="str">
        <f>IF(A79="","",(VLOOKUP(A79,生徒名簿表!J:K,2,0)))</f>
        <v/>
      </c>
      <c r="G79" s="455"/>
      <c r="H79" s="456"/>
      <c r="I79" s="182" t="s">
        <v>6</v>
      </c>
      <c r="J79" s="183" t="s">
        <v>5</v>
      </c>
      <c r="K79" s="184" t="str">
        <f>IF(A79="","",(VLOOKUP(A79,生徒名簿表!J:L,3,0)))</f>
        <v/>
      </c>
      <c r="L79" s="185">
        <v>129</v>
      </c>
      <c r="M79" s="164">
        <f t="shared" si="5"/>
        <v>0</v>
      </c>
      <c r="N79" s="455" t="str">
        <f>IF(B79="","",(VLOOKUP(B79,生徒名簿表!J:K,2,0)))</f>
        <v/>
      </c>
      <c r="O79" s="455"/>
      <c r="P79" s="455"/>
      <c r="Q79" s="455"/>
      <c r="R79" s="456"/>
      <c r="S79" s="182" t="s">
        <v>6</v>
      </c>
      <c r="T79" s="183" t="s">
        <v>5</v>
      </c>
      <c r="U79" s="184" t="str">
        <f>IF(B79="","",(VLOOKUP(B79,生徒名簿表!J:L,3,0)))</f>
        <v/>
      </c>
    </row>
    <row r="80" spans="1:21" ht="23.4" customHeight="1" x14ac:dyDescent="0.45">
      <c r="A80" s="177"/>
      <c r="B80" s="178"/>
      <c r="D80" s="164">
        <v>105</v>
      </c>
      <c r="E80" s="165">
        <f t="shared" si="4"/>
        <v>0</v>
      </c>
      <c r="F80" s="454" t="str">
        <f>IF(A80="","",(VLOOKUP(A80,生徒名簿表!J:K,2,0)))</f>
        <v/>
      </c>
      <c r="G80" s="455"/>
      <c r="H80" s="456"/>
      <c r="I80" s="182" t="s">
        <v>6</v>
      </c>
      <c r="J80" s="183" t="s">
        <v>5</v>
      </c>
      <c r="K80" s="184" t="str">
        <f>IF(A80="","",(VLOOKUP(A80,生徒名簿表!J:L,3,0)))</f>
        <v/>
      </c>
      <c r="L80" s="185">
        <v>130</v>
      </c>
      <c r="M80" s="164">
        <f t="shared" si="5"/>
        <v>0</v>
      </c>
      <c r="N80" s="455" t="str">
        <f>IF(B80="","",(VLOOKUP(B80,生徒名簿表!J:K,2,0)))</f>
        <v/>
      </c>
      <c r="O80" s="455"/>
      <c r="P80" s="455"/>
      <c r="Q80" s="455"/>
      <c r="R80" s="456"/>
      <c r="S80" s="182" t="s">
        <v>6</v>
      </c>
      <c r="T80" s="183" t="s">
        <v>5</v>
      </c>
      <c r="U80" s="184" t="str">
        <f>IF(B80="","",(VLOOKUP(B80,生徒名簿表!J:L,3,0)))</f>
        <v/>
      </c>
    </row>
    <row r="81" spans="1:21" ht="23.4" customHeight="1" x14ac:dyDescent="0.45">
      <c r="A81" s="177"/>
      <c r="B81" s="178"/>
      <c r="D81" s="164">
        <v>106</v>
      </c>
      <c r="E81" s="165">
        <f t="shared" si="4"/>
        <v>0</v>
      </c>
      <c r="F81" s="454" t="str">
        <f>IF(A81="","",(VLOOKUP(A81,生徒名簿表!J:K,2,0)))</f>
        <v/>
      </c>
      <c r="G81" s="455"/>
      <c r="H81" s="456"/>
      <c r="I81" s="182" t="s">
        <v>6</v>
      </c>
      <c r="J81" s="183" t="s">
        <v>5</v>
      </c>
      <c r="K81" s="184" t="str">
        <f>IF(A81="","",(VLOOKUP(A81,生徒名簿表!J:L,3,0)))</f>
        <v/>
      </c>
      <c r="L81" s="185">
        <v>131</v>
      </c>
      <c r="M81" s="164">
        <f t="shared" si="5"/>
        <v>0</v>
      </c>
      <c r="N81" s="455" t="str">
        <f>IF(B81="","",(VLOOKUP(B81,生徒名簿表!J:K,2,0)))</f>
        <v/>
      </c>
      <c r="O81" s="455"/>
      <c r="P81" s="455"/>
      <c r="Q81" s="455"/>
      <c r="R81" s="456"/>
      <c r="S81" s="182" t="s">
        <v>6</v>
      </c>
      <c r="T81" s="183" t="s">
        <v>5</v>
      </c>
      <c r="U81" s="184" t="str">
        <f>IF(B81="","",(VLOOKUP(B81,生徒名簿表!J:L,3,0)))</f>
        <v/>
      </c>
    </row>
    <row r="82" spans="1:21" ht="23.4" customHeight="1" x14ac:dyDescent="0.45">
      <c r="A82" s="177"/>
      <c r="B82" s="178"/>
      <c r="D82" s="164">
        <v>107</v>
      </c>
      <c r="E82" s="165">
        <f t="shared" si="4"/>
        <v>0</v>
      </c>
      <c r="F82" s="454" t="str">
        <f>IF(A82="","",(VLOOKUP(A82,生徒名簿表!J:K,2,0)))</f>
        <v/>
      </c>
      <c r="G82" s="455"/>
      <c r="H82" s="456"/>
      <c r="I82" s="182" t="s">
        <v>6</v>
      </c>
      <c r="J82" s="183" t="s">
        <v>5</v>
      </c>
      <c r="K82" s="184" t="str">
        <f>IF(A82="","",(VLOOKUP(A82,生徒名簿表!J:L,3,0)))</f>
        <v/>
      </c>
      <c r="L82" s="185">
        <v>132</v>
      </c>
      <c r="M82" s="164">
        <f t="shared" si="5"/>
        <v>0</v>
      </c>
      <c r="N82" s="455" t="str">
        <f>IF(B82="","",(VLOOKUP(B82,生徒名簿表!J:K,2,0)))</f>
        <v/>
      </c>
      <c r="O82" s="455"/>
      <c r="P82" s="455"/>
      <c r="Q82" s="455"/>
      <c r="R82" s="456"/>
      <c r="S82" s="182" t="s">
        <v>6</v>
      </c>
      <c r="T82" s="183" t="s">
        <v>5</v>
      </c>
      <c r="U82" s="184" t="str">
        <f>IF(B82="","",(VLOOKUP(B82,生徒名簿表!J:L,3,0)))</f>
        <v/>
      </c>
    </row>
    <row r="83" spans="1:21" ht="23.4" customHeight="1" x14ac:dyDescent="0.45">
      <c r="A83" s="177"/>
      <c r="B83" s="178"/>
      <c r="D83" s="164">
        <v>108</v>
      </c>
      <c r="E83" s="165">
        <f t="shared" si="4"/>
        <v>0</v>
      </c>
      <c r="F83" s="454" t="str">
        <f>IF(A83="","",(VLOOKUP(A83,生徒名簿表!J:K,2,0)))</f>
        <v/>
      </c>
      <c r="G83" s="455"/>
      <c r="H83" s="456"/>
      <c r="I83" s="182" t="s">
        <v>6</v>
      </c>
      <c r="J83" s="183" t="s">
        <v>5</v>
      </c>
      <c r="K83" s="184" t="str">
        <f>IF(A83="","",(VLOOKUP(A83,生徒名簿表!J:L,3,0)))</f>
        <v/>
      </c>
      <c r="L83" s="185">
        <v>133</v>
      </c>
      <c r="M83" s="164">
        <f t="shared" si="5"/>
        <v>0</v>
      </c>
      <c r="N83" s="455" t="str">
        <f>IF(B83="","",(VLOOKUP(B83,生徒名簿表!J:K,2,0)))</f>
        <v/>
      </c>
      <c r="O83" s="455"/>
      <c r="P83" s="455"/>
      <c r="Q83" s="455"/>
      <c r="R83" s="456"/>
      <c r="S83" s="182" t="s">
        <v>6</v>
      </c>
      <c r="T83" s="183" t="s">
        <v>5</v>
      </c>
      <c r="U83" s="184" t="str">
        <f>IF(B83="","",(VLOOKUP(B83,生徒名簿表!J:L,3,0)))</f>
        <v/>
      </c>
    </row>
    <row r="84" spans="1:21" ht="23.4" customHeight="1" x14ac:dyDescent="0.45">
      <c r="A84" s="177"/>
      <c r="B84" s="178"/>
      <c r="D84" s="164">
        <v>109</v>
      </c>
      <c r="E84" s="165">
        <f t="shared" si="4"/>
        <v>0</v>
      </c>
      <c r="F84" s="454" t="str">
        <f>IF(A84="","",(VLOOKUP(A84,生徒名簿表!J:K,2,0)))</f>
        <v/>
      </c>
      <c r="G84" s="455"/>
      <c r="H84" s="456"/>
      <c r="I84" s="182" t="s">
        <v>6</v>
      </c>
      <c r="J84" s="183" t="s">
        <v>5</v>
      </c>
      <c r="K84" s="184" t="str">
        <f>IF(A84="","",(VLOOKUP(A84,生徒名簿表!J:L,3,0)))</f>
        <v/>
      </c>
      <c r="L84" s="185">
        <v>134</v>
      </c>
      <c r="M84" s="164">
        <f t="shared" si="5"/>
        <v>0</v>
      </c>
      <c r="N84" s="455" t="str">
        <f>IF(B84="","",(VLOOKUP(B84,生徒名簿表!J:K,2,0)))</f>
        <v/>
      </c>
      <c r="O84" s="455"/>
      <c r="P84" s="455"/>
      <c r="Q84" s="455"/>
      <c r="R84" s="456"/>
      <c r="S84" s="182" t="s">
        <v>6</v>
      </c>
      <c r="T84" s="183" t="s">
        <v>5</v>
      </c>
      <c r="U84" s="184" t="str">
        <f>IF(B84="","",(VLOOKUP(B84,生徒名簿表!J:L,3,0)))</f>
        <v/>
      </c>
    </row>
    <row r="85" spans="1:21" ht="23.4" customHeight="1" x14ac:dyDescent="0.45">
      <c r="A85" s="177"/>
      <c r="B85" s="178"/>
      <c r="D85" s="164">
        <v>110</v>
      </c>
      <c r="E85" s="165">
        <f t="shared" si="4"/>
        <v>0</v>
      </c>
      <c r="F85" s="454" t="str">
        <f>IF(A85="","",(VLOOKUP(A85,生徒名簿表!J:K,2,0)))</f>
        <v/>
      </c>
      <c r="G85" s="455"/>
      <c r="H85" s="456"/>
      <c r="I85" s="182" t="s">
        <v>6</v>
      </c>
      <c r="J85" s="183" t="s">
        <v>5</v>
      </c>
      <c r="K85" s="184" t="str">
        <f>IF(A85="","",(VLOOKUP(A85,生徒名簿表!J:L,3,0)))</f>
        <v/>
      </c>
      <c r="L85" s="185">
        <v>135</v>
      </c>
      <c r="M85" s="164">
        <f t="shared" si="5"/>
        <v>0</v>
      </c>
      <c r="N85" s="455" t="str">
        <f>IF(B85="","",(VLOOKUP(B85,生徒名簿表!J:K,2,0)))</f>
        <v/>
      </c>
      <c r="O85" s="455"/>
      <c r="P85" s="455"/>
      <c r="Q85" s="455"/>
      <c r="R85" s="456"/>
      <c r="S85" s="182" t="s">
        <v>6</v>
      </c>
      <c r="T85" s="183" t="s">
        <v>5</v>
      </c>
      <c r="U85" s="184" t="str">
        <f>IF(B85="","",(VLOOKUP(B85,生徒名簿表!J:L,3,0)))</f>
        <v/>
      </c>
    </row>
    <row r="86" spans="1:21" ht="23.4" customHeight="1" x14ac:dyDescent="0.45">
      <c r="A86" s="177"/>
      <c r="B86" s="178"/>
      <c r="D86" s="164">
        <v>111</v>
      </c>
      <c r="E86" s="165">
        <f t="shared" si="4"/>
        <v>0</v>
      </c>
      <c r="F86" s="454" t="str">
        <f>IF(A86="","",(VLOOKUP(A86,生徒名簿表!J:K,2,0)))</f>
        <v/>
      </c>
      <c r="G86" s="455"/>
      <c r="H86" s="456"/>
      <c r="I86" s="182" t="s">
        <v>6</v>
      </c>
      <c r="J86" s="183" t="s">
        <v>5</v>
      </c>
      <c r="K86" s="184" t="str">
        <f>IF(A86="","",(VLOOKUP(A86,生徒名簿表!J:L,3,0)))</f>
        <v/>
      </c>
      <c r="L86" s="185">
        <v>136</v>
      </c>
      <c r="M86" s="164">
        <f t="shared" si="5"/>
        <v>0</v>
      </c>
      <c r="N86" s="455" t="str">
        <f>IF(B86="","",(VLOOKUP(B86,生徒名簿表!J:K,2,0)))</f>
        <v/>
      </c>
      <c r="O86" s="455"/>
      <c r="P86" s="455"/>
      <c r="Q86" s="455"/>
      <c r="R86" s="456"/>
      <c r="S86" s="182" t="s">
        <v>6</v>
      </c>
      <c r="T86" s="183" t="s">
        <v>5</v>
      </c>
      <c r="U86" s="184" t="str">
        <f>IF(B86="","",(VLOOKUP(B86,生徒名簿表!J:L,3,0)))</f>
        <v/>
      </c>
    </row>
    <row r="87" spans="1:21" ht="23.4" customHeight="1" x14ac:dyDescent="0.45">
      <c r="A87" s="177"/>
      <c r="B87" s="178"/>
      <c r="D87" s="164">
        <v>112</v>
      </c>
      <c r="E87" s="165">
        <f t="shared" si="4"/>
        <v>0</v>
      </c>
      <c r="F87" s="454" t="str">
        <f>IF(A87="","",(VLOOKUP(A87,生徒名簿表!J:K,2,0)))</f>
        <v/>
      </c>
      <c r="G87" s="455"/>
      <c r="H87" s="456"/>
      <c r="I87" s="182" t="s">
        <v>6</v>
      </c>
      <c r="J87" s="183" t="s">
        <v>5</v>
      </c>
      <c r="K87" s="184" t="str">
        <f>IF(A87="","",(VLOOKUP(A87,生徒名簿表!J:L,3,0)))</f>
        <v/>
      </c>
      <c r="L87" s="185">
        <v>137</v>
      </c>
      <c r="M87" s="164">
        <f t="shared" si="5"/>
        <v>0</v>
      </c>
      <c r="N87" s="455" t="str">
        <f>IF(B87="","",(VLOOKUP(B87,生徒名簿表!J:K,2,0)))</f>
        <v/>
      </c>
      <c r="O87" s="455"/>
      <c r="P87" s="455"/>
      <c r="Q87" s="455"/>
      <c r="R87" s="456"/>
      <c r="S87" s="182" t="s">
        <v>6</v>
      </c>
      <c r="T87" s="183" t="s">
        <v>5</v>
      </c>
      <c r="U87" s="184" t="str">
        <f>IF(B87="","",(VLOOKUP(B87,生徒名簿表!J:L,3,0)))</f>
        <v/>
      </c>
    </row>
    <row r="88" spans="1:21" ht="23.4" customHeight="1" x14ac:dyDescent="0.45">
      <c r="A88" s="177"/>
      <c r="B88" s="178"/>
      <c r="D88" s="164">
        <v>113</v>
      </c>
      <c r="E88" s="165">
        <f t="shared" si="4"/>
        <v>0</v>
      </c>
      <c r="F88" s="454" t="str">
        <f>IF(A88="","",(VLOOKUP(A88,生徒名簿表!J:K,2,0)))</f>
        <v/>
      </c>
      <c r="G88" s="455"/>
      <c r="H88" s="456"/>
      <c r="I88" s="182" t="s">
        <v>6</v>
      </c>
      <c r="J88" s="183" t="s">
        <v>5</v>
      </c>
      <c r="K88" s="184" t="str">
        <f>IF(A88="","",(VLOOKUP(A88,生徒名簿表!J:L,3,0)))</f>
        <v/>
      </c>
      <c r="L88" s="185">
        <v>138</v>
      </c>
      <c r="M88" s="164">
        <f t="shared" si="5"/>
        <v>0</v>
      </c>
      <c r="N88" s="455" t="str">
        <f>IF(B88="","",(VLOOKUP(B88,生徒名簿表!J:K,2,0)))</f>
        <v/>
      </c>
      <c r="O88" s="455"/>
      <c r="P88" s="455"/>
      <c r="Q88" s="455"/>
      <c r="R88" s="456"/>
      <c r="S88" s="182" t="s">
        <v>6</v>
      </c>
      <c r="T88" s="183" t="s">
        <v>5</v>
      </c>
      <c r="U88" s="184" t="str">
        <f>IF(B88="","",(VLOOKUP(B88,生徒名簿表!J:L,3,0)))</f>
        <v/>
      </c>
    </row>
    <row r="89" spans="1:21" ht="23.4" customHeight="1" x14ac:dyDescent="0.45">
      <c r="A89" s="177"/>
      <c r="B89" s="178"/>
      <c r="D89" s="164">
        <v>114</v>
      </c>
      <c r="E89" s="165">
        <f t="shared" si="4"/>
        <v>0</v>
      </c>
      <c r="F89" s="454" t="str">
        <f>IF(A89="","",(VLOOKUP(A89,生徒名簿表!J:K,2,0)))</f>
        <v/>
      </c>
      <c r="G89" s="455"/>
      <c r="H89" s="456"/>
      <c r="I89" s="182" t="s">
        <v>6</v>
      </c>
      <c r="J89" s="183" t="s">
        <v>5</v>
      </c>
      <c r="K89" s="184" t="str">
        <f>IF(A89="","",(VLOOKUP(A89,生徒名簿表!J:L,3,0)))</f>
        <v/>
      </c>
      <c r="L89" s="185">
        <v>139</v>
      </c>
      <c r="M89" s="164">
        <f t="shared" si="5"/>
        <v>0</v>
      </c>
      <c r="N89" s="455" t="str">
        <f>IF(B89="","",(VLOOKUP(B89,生徒名簿表!J:K,2,0)))</f>
        <v/>
      </c>
      <c r="O89" s="455"/>
      <c r="P89" s="455"/>
      <c r="Q89" s="455"/>
      <c r="R89" s="456"/>
      <c r="S89" s="182" t="s">
        <v>6</v>
      </c>
      <c r="T89" s="183" t="s">
        <v>5</v>
      </c>
      <c r="U89" s="184" t="str">
        <f>IF(B89="","",(VLOOKUP(B89,生徒名簿表!J:L,3,0)))</f>
        <v/>
      </c>
    </row>
    <row r="90" spans="1:21" ht="23.4" customHeight="1" x14ac:dyDescent="0.45">
      <c r="A90" s="177"/>
      <c r="B90" s="178"/>
      <c r="D90" s="164">
        <v>115</v>
      </c>
      <c r="E90" s="165">
        <f t="shared" si="4"/>
        <v>0</v>
      </c>
      <c r="F90" s="454" t="str">
        <f>IF(A90="","",(VLOOKUP(A90,生徒名簿表!J:K,2,0)))</f>
        <v/>
      </c>
      <c r="G90" s="455"/>
      <c r="H90" s="456"/>
      <c r="I90" s="182" t="s">
        <v>6</v>
      </c>
      <c r="J90" s="183" t="s">
        <v>5</v>
      </c>
      <c r="K90" s="184" t="str">
        <f>IF(A90="","",(VLOOKUP(A90,生徒名簿表!J:L,3,0)))</f>
        <v/>
      </c>
      <c r="L90" s="185">
        <v>140</v>
      </c>
      <c r="M90" s="164">
        <f t="shared" si="5"/>
        <v>0</v>
      </c>
      <c r="N90" s="455" t="str">
        <f>IF(B90="","",(VLOOKUP(B90,生徒名簿表!J:K,2,0)))</f>
        <v/>
      </c>
      <c r="O90" s="455"/>
      <c r="P90" s="455"/>
      <c r="Q90" s="455"/>
      <c r="R90" s="456"/>
      <c r="S90" s="182" t="s">
        <v>6</v>
      </c>
      <c r="T90" s="183" t="s">
        <v>5</v>
      </c>
      <c r="U90" s="184" t="str">
        <f>IF(B90="","",(VLOOKUP(B90,生徒名簿表!J:L,3,0)))</f>
        <v/>
      </c>
    </row>
    <row r="91" spans="1:21" ht="23.4" customHeight="1" x14ac:dyDescent="0.45">
      <c r="A91" s="177"/>
      <c r="B91" s="178"/>
      <c r="D91" s="164">
        <v>116</v>
      </c>
      <c r="E91" s="165">
        <f t="shared" si="4"/>
        <v>0</v>
      </c>
      <c r="F91" s="454" t="str">
        <f>IF(A91="","",(VLOOKUP(A91,生徒名簿表!J:K,2,0)))</f>
        <v/>
      </c>
      <c r="G91" s="455"/>
      <c r="H91" s="456"/>
      <c r="I91" s="182" t="s">
        <v>6</v>
      </c>
      <c r="J91" s="183" t="s">
        <v>5</v>
      </c>
      <c r="K91" s="184" t="str">
        <f>IF(A91="","",(VLOOKUP(A91,生徒名簿表!J:L,3,0)))</f>
        <v/>
      </c>
      <c r="L91" s="185">
        <v>141</v>
      </c>
      <c r="M91" s="164">
        <f t="shared" si="5"/>
        <v>0</v>
      </c>
      <c r="N91" s="455" t="str">
        <f>IF(B91="","",(VLOOKUP(B91,生徒名簿表!J:K,2,0)))</f>
        <v/>
      </c>
      <c r="O91" s="455"/>
      <c r="P91" s="455"/>
      <c r="Q91" s="455"/>
      <c r="R91" s="456"/>
      <c r="S91" s="182" t="s">
        <v>6</v>
      </c>
      <c r="T91" s="183" t="s">
        <v>5</v>
      </c>
      <c r="U91" s="184" t="str">
        <f>IF(B91="","",(VLOOKUP(B91,生徒名簿表!J:L,3,0)))</f>
        <v/>
      </c>
    </row>
    <row r="92" spans="1:21" ht="23.4" customHeight="1" x14ac:dyDescent="0.45">
      <c r="A92" s="177"/>
      <c r="B92" s="178"/>
      <c r="D92" s="164">
        <v>117</v>
      </c>
      <c r="E92" s="165">
        <f t="shared" si="4"/>
        <v>0</v>
      </c>
      <c r="F92" s="454" t="str">
        <f>IF(A92="","",(VLOOKUP(A92,生徒名簿表!J:K,2,0)))</f>
        <v/>
      </c>
      <c r="G92" s="455"/>
      <c r="H92" s="456"/>
      <c r="I92" s="182" t="s">
        <v>6</v>
      </c>
      <c r="J92" s="183" t="s">
        <v>5</v>
      </c>
      <c r="K92" s="184" t="str">
        <f>IF(A92="","",(VLOOKUP(A92,生徒名簿表!J:L,3,0)))</f>
        <v/>
      </c>
      <c r="L92" s="185">
        <v>142</v>
      </c>
      <c r="M92" s="164">
        <f t="shared" si="5"/>
        <v>0</v>
      </c>
      <c r="N92" s="455" t="str">
        <f>IF(B92="","",(VLOOKUP(B92,生徒名簿表!J:K,2,0)))</f>
        <v/>
      </c>
      <c r="O92" s="455"/>
      <c r="P92" s="455"/>
      <c r="Q92" s="455"/>
      <c r="R92" s="456"/>
      <c r="S92" s="182" t="s">
        <v>6</v>
      </c>
      <c r="T92" s="183" t="s">
        <v>5</v>
      </c>
      <c r="U92" s="184" t="str">
        <f>IF(B92="","",(VLOOKUP(B92,生徒名簿表!J:L,3,0)))</f>
        <v/>
      </c>
    </row>
    <row r="93" spans="1:21" ht="23.4" customHeight="1" x14ac:dyDescent="0.45">
      <c r="A93" s="177"/>
      <c r="B93" s="178"/>
      <c r="D93" s="164">
        <v>118</v>
      </c>
      <c r="E93" s="165">
        <f t="shared" si="4"/>
        <v>0</v>
      </c>
      <c r="F93" s="454" t="str">
        <f>IF(A93="","",(VLOOKUP(A93,生徒名簿表!J:K,2,0)))</f>
        <v/>
      </c>
      <c r="G93" s="455"/>
      <c r="H93" s="456"/>
      <c r="I93" s="182" t="s">
        <v>6</v>
      </c>
      <c r="J93" s="183" t="s">
        <v>5</v>
      </c>
      <c r="K93" s="184" t="str">
        <f>IF(A93="","",(VLOOKUP(A93,生徒名簿表!J:L,3,0)))</f>
        <v/>
      </c>
      <c r="L93" s="185">
        <v>143</v>
      </c>
      <c r="M93" s="164">
        <f t="shared" si="5"/>
        <v>0</v>
      </c>
      <c r="N93" s="455" t="str">
        <f>IF(B93="","",(VLOOKUP(B93,生徒名簿表!J:K,2,0)))</f>
        <v/>
      </c>
      <c r="O93" s="455"/>
      <c r="P93" s="455"/>
      <c r="Q93" s="455"/>
      <c r="R93" s="456"/>
      <c r="S93" s="182" t="s">
        <v>6</v>
      </c>
      <c r="T93" s="183" t="s">
        <v>5</v>
      </c>
      <c r="U93" s="184" t="str">
        <f>IF(B93="","",(VLOOKUP(B93,生徒名簿表!J:L,3,0)))</f>
        <v/>
      </c>
    </row>
    <row r="94" spans="1:21" ht="23.4" customHeight="1" x14ac:dyDescent="0.45">
      <c r="A94" s="177"/>
      <c r="B94" s="178"/>
      <c r="D94" s="164">
        <v>119</v>
      </c>
      <c r="E94" s="165">
        <f t="shared" si="4"/>
        <v>0</v>
      </c>
      <c r="F94" s="454" t="str">
        <f>IF(A94="","",(VLOOKUP(A94,生徒名簿表!J:K,2,0)))</f>
        <v/>
      </c>
      <c r="G94" s="455"/>
      <c r="H94" s="456"/>
      <c r="I94" s="182" t="s">
        <v>6</v>
      </c>
      <c r="J94" s="183" t="s">
        <v>5</v>
      </c>
      <c r="K94" s="184" t="str">
        <f>IF(A94="","",(VLOOKUP(A94,生徒名簿表!J:L,3,0)))</f>
        <v/>
      </c>
      <c r="L94" s="185">
        <v>144</v>
      </c>
      <c r="M94" s="164">
        <f t="shared" si="5"/>
        <v>0</v>
      </c>
      <c r="N94" s="455" t="str">
        <f>IF(B94="","",(VLOOKUP(B94,生徒名簿表!J:K,2,0)))</f>
        <v/>
      </c>
      <c r="O94" s="455"/>
      <c r="P94" s="455"/>
      <c r="Q94" s="455"/>
      <c r="R94" s="456"/>
      <c r="S94" s="182" t="s">
        <v>6</v>
      </c>
      <c r="T94" s="183" t="s">
        <v>5</v>
      </c>
      <c r="U94" s="184" t="str">
        <f>IF(B94="","",(VLOOKUP(B94,生徒名簿表!J:L,3,0)))</f>
        <v/>
      </c>
    </row>
    <row r="95" spans="1:21" ht="23.4" customHeight="1" x14ac:dyDescent="0.45">
      <c r="A95" s="177"/>
      <c r="B95" s="178"/>
      <c r="D95" s="164">
        <v>120</v>
      </c>
      <c r="E95" s="165">
        <f t="shared" si="4"/>
        <v>0</v>
      </c>
      <c r="F95" s="454" t="str">
        <f>IF(A95="","",(VLOOKUP(A95,生徒名簿表!J:K,2,0)))</f>
        <v/>
      </c>
      <c r="G95" s="455"/>
      <c r="H95" s="456"/>
      <c r="I95" s="182" t="s">
        <v>6</v>
      </c>
      <c r="J95" s="183" t="s">
        <v>5</v>
      </c>
      <c r="K95" s="184" t="str">
        <f>IF(A95="","",(VLOOKUP(A95,生徒名簿表!J:L,3,0)))</f>
        <v/>
      </c>
      <c r="L95" s="185">
        <v>145</v>
      </c>
      <c r="M95" s="164">
        <f t="shared" si="5"/>
        <v>0</v>
      </c>
      <c r="N95" s="455" t="str">
        <f>IF(B95="","",(VLOOKUP(B95,生徒名簿表!J:K,2,0)))</f>
        <v/>
      </c>
      <c r="O95" s="455"/>
      <c r="P95" s="455"/>
      <c r="Q95" s="455"/>
      <c r="R95" s="456"/>
      <c r="S95" s="182" t="s">
        <v>6</v>
      </c>
      <c r="T95" s="183" t="s">
        <v>5</v>
      </c>
      <c r="U95" s="184" t="str">
        <f>IF(B95="","",(VLOOKUP(B95,生徒名簿表!J:L,3,0)))</f>
        <v/>
      </c>
    </row>
    <row r="96" spans="1:21" ht="23.4" customHeight="1" x14ac:dyDescent="0.45">
      <c r="A96" s="177"/>
      <c r="B96" s="178"/>
      <c r="D96" s="164">
        <v>121</v>
      </c>
      <c r="E96" s="165">
        <f t="shared" si="4"/>
        <v>0</v>
      </c>
      <c r="F96" s="454" t="str">
        <f>IF(A96="","",(VLOOKUP(A96,生徒名簿表!J:K,2,0)))</f>
        <v/>
      </c>
      <c r="G96" s="455"/>
      <c r="H96" s="456"/>
      <c r="I96" s="182" t="s">
        <v>6</v>
      </c>
      <c r="J96" s="183" t="s">
        <v>5</v>
      </c>
      <c r="K96" s="184" t="str">
        <f>IF(A96="","",(VLOOKUP(A96,生徒名簿表!J:L,3,0)))</f>
        <v/>
      </c>
      <c r="L96" s="185">
        <v>146</v>
      </c>
      <c r="M96" s="164">
        <f t="shared" si="5"/>
        <v>0</v>
      </c>
      <c r="N96" s="455" t="str">
        <f>IF(B96="","",(VLOOKUP(B96,生徒名簿表!J:K,2,0)))</f>
        <v/>
      </c>
      <c r="O96" s="455"/>
      <c r="P96" s="455"/>
      <c r="Q96" s="455"/>
      <c r="R96" s="456"/>
      <c r="S96" s="182" t="s">
        <v>6</v>
      </c>
      <c r="T96" s="183" t="s">
        <v>5</v>
      </c>
      <c r="U96" s="184" t="str">
        <f>IF(B96="","",(VLOOKUP(B96,生徒名簿表!J:L,3,0)))</f>
        <v/>
      </c>
    </row>
    <row r="97" spans="1:21" ht="23.4" customHeight="1" x14ac:dyDescent="0.45">
      <c r="A97" s="177"/>
      <c r="B97" s="178"/>
      <c r="D97" s="164">
        <v>122</v>
      </c>
      <c r="E97" s="165">
        <f t="shared" si="4"/>
        <v>0</v>
      </c>
      <c r="F97" s="454" t="str">
        <f>IF(A97="","",(VLOOKUP(A97,生徒名簿表!J:K,2,0)))</f>
        <v/>
      </c>
      <c r="G97" s="455"/>
      <c r="H97" s="456"/>
      <c r="I97" s="182" t="s">
        <v>6</v>
      </c>
      <c r="J97" s="183" t="s">
        <v>5</v>
      </c>
      <c r="K97" s="184" t="str">
        <f>IF(A97="","",(VLOOKUP(A97,生徒名簿表!J:L,3,0)))</f>
        <v/>
      </c>
      <c r="L97" s="185">
        <v>147</v>
      </c>
      <c r="M97" s="164">
        <f t="shared" si="5"/>
        <v>0</v>
      </c>
      <c r="N97" s="455" t="str">
        <f>IF(B97="","",(VLOOKUP(B97,生徒名簿表!J:K,2,0)))</f>
        <v/>
      </c>
      <c r="O97" s="455"/>
      <c r="P97" s="455"/>
      <c r="Q97" s="455"/>
      <c r="R97" s="456"/>
      <c r="S97" s="182" t="s">
        <v>6</v>
      </c>
      <c r="T97" s="183" t="s">
        <v>5</v>
      </c>
      <c r="U97" s="184" t="str">
        <f>IF(B97="","",(VLOOKUP(B97,生徒名簿表!J:L,3,0)))</f>
        <v/>
      </c>
    </row>
    <row r="98" spans="1:21" ht="23.4" customHeight="1" x14ac:dyDescent="0.45">
      <c r="A98" s="177"/>
      <c r="B98" s="178"/>
      <c r="D98" s="164">
        <v>123</v>
      </c>
      <c r="E98" s="165">
        <f t="shared" si="4"/>
        <v>0</v>
      </c>
      <c r="F98" s="454" t="str">
        <f>IF(A98="","",(VLOOKUP(A98,生徒名簿表!J:K,2,0)))</f>
        <v/>
      </c>
      <c r="G98" s="455"/>
      <c r="H98" s="456"/>
      <c r="I98" s="182" t="s">
        <v>6</v>
      </c>
      <c r="J98" s="183" t="s">
        <v>5</v>
      </c>
      <c r="K98" s="184" t="str">
        <f>IF(A98="","",(VLOOKUP(A98,生徒名簿表!J:L,3,0)))</f>
        <v/>
      </c>
      <c r="L98" s="185">
        <v>148</v>
      </c>
      <c r="M98" s="164">
        <f t="shared" si="5"/>
        <v>0</v>
      </c>
      <c r="N98" s="455" t="str">
        <f>IF(B98="","",(VLOOKUP(B98,生徒名簿表!J:K,2,0)))</f>
        <v/>
      </c>
      <c r="O98" s="455"/>
      <c r="P98" s="455"/>
      <c r="Q98" s="455"/>
      <c r="R98" s="456"/>
      <c r="S98" s="182" t="s">
        <v>6</v>
      </c>
      <c r="T98" s="183" t="s">
        <v>5</v>
      </c>
      <c r="U98" s="184" t="str">
        <f>IF(B98="","",(VLOOKUP(B98,生徒名簿表!J:L,3,0)))</f>
        <v/>
      </c>
    </row>
    <row r="99" spans="1:21" ht="23.4" customHeight="1" x14ac:dyDescent="0.45">
      <c r="A99" s="177"/>
      <c r="B99" s="178"/>
      <c r="D99" s="164">
        <v>124</v>
      </c>
      <c r="E99" s="165">
        <f t="shared" si="4"/>
        <v>0</v>
      </c>
      <c r="F99" s="454" t="str">
        <f>IF(A99="","",(VLOOKUP(A99,生徒名簿表!J:K,2,0)))</f>
        <v/>
      </c>
      <c r="G99" s="455"/>
      <c r="H99" s="456"/>
      <c r="I99" s="182" t="s">
        <v>6</v>
      </c>
      <c r="J99" s="183" t="s">
        <v>5</v>
      </c>
      <c r="K99" s="184" t="str">
        <f>IF(A99="","",(VLOOKUP(A99,生徒名簿表!J:L,3,0)))</f>
        <v/>
      </c>
      <c r="L99" s="185">
        <v>149</v>
      </c>
      <c r="M99" s="164">
        <f t="shared" si="5"/>
        <v>0</v>
      </c>
      <c r="N99" s="455" t="str">
        <f>IF(B99="","",(VLOOKUP(B99,生徒名簿表!J:K,2,0)))</f>
        <v/>
      </c>
      <c r="O99" s="455"/>
      <c r="P99" s="455"/>
      <c r="Q99" s="455"/>
      <c r="R99" s="456"/>
      <c r="S99" s="182" t="s">
        <v>6</v>
      </c>
      <c r="T99" s="183" t="s">
        <v>5</v>
      </c>
      <c r="U99" s="184" t="str">
        <f>IF(B99="","",(VLOOKUP(B99,生徒名簿表!J:L,3,0)))</f>
        <v/>
      </c>
    </row>
    <row r="100" spans="1:21" ht="23.4" customHeight="1" x14ac:dyDescent="0.45">
      <c r="A100" s="177"/>
      <c r="B100" s="178"/>
      <c r="D100" s="164">
        <v>125</v>
      </c>
      <c r="E100" s="165">
        <f t="shared" si="4"/>
        <v>0</v>
      </c>
      <c r="F100" s="454" t="str">
        <f>IF(A100="","",(VLOOKUP(A100,生徒名簿表!J:K,2,0)))</f>
        <v/>
      </c>
      <c r="G100" s="455"/>
      <c r="H100" s="456"/>
      <c r="I100" s="182" t="s">
        <v>6</v>
      </c>
      <c r="J100" s="183" t="s">
        <v>5</v>
      </c>
      <c r="K100" s="184" t="str">
        <f>IF(A100="","",(VLOOKUP(A100,生徒名簿表!J:L,3,0)))</f>
        <v/>
      </c>
      <c r="L100" s="185">
        <v>150</v>
      </c>
      <c r="M100" s="164">
        <f t="shared" si="5"/>
        <v>0</v>
      </c>
      <c r="N100" s="455" t="str">
        <f>IF(B100="","",(VLOOKUP(B100,生徒名簿表!J:K,2,0)))</f>
        <v/>
      </c>
      <c r="O100" s="455"/>
      <c r="P100" s="455"/>
      <c r="Q100" s="455"/>
      <c r="R100" s="456"/>
      <c r="S100" s="182" t="s">
        <v>6</v>
      </c>
      <c r="T100" s="183" t="s">
        <v>5</v>
      </c>
      <c r="U100" s="184" t="str">
        <f>IF(B100="","",(VLOOKUP(B100,生徒名簿表!J:L,3,0)))</f>
        <v/>
      </c>
    </row>
    <row r="101" spans="1:21" ht="3.6" customHeight="1" x14ac:dyDescent="0.45">
      <c r="M101" s="164">
        <f t="shared" si="5"/>
        <v>0</v>
      </c>
    </row>
    <row r="102" spans="1:21" ht="27" customHeight="1" x14ac:dyDescent="0.45">
      <c r="D102" s="446" t="s">
        <v>3</v>
      </c>
      <c r="E102" s="451"/>
      <c r="F102" s="451"/>
      <c r="G102" s="451"/>
      <c r="H102" s="447"/>
      <c r="I102" s="446" t="s">
        <v>733</v>
      </c>
      <c r="J102" s="451"/>
      <c r="K102" s="451"/>
      <c r="L102" s="447"/>
      <c r="M102" s="446" t="s">
        <v>732</v>
      </c>
      <c r="N102" s="451"/>
      <c r="O102" s="451"/>
      <c r="P102" s="451"/>
      <c r="Q102" s="447"/>
      <c r="R102" s="432" t="s">
        <v>731</v>
      </c>
      <c r="S102" s="432"/>
      <c r="T102" s="432"/>
      <c r="U102" s="432"/>
    </row>
    <row r="103" spans="1:21" ht="3.75" customHeight="1" thickBot="1" x14ac:dyDescent="0.5">
      <c r="K103" s="466"/>
      <c r="L103" s="466"/>
      <c r="M103" s="155"/>
    </row>
    <row r="104" spans="1:21" ht="15" customHeight="1" x14ac:dyDescent="0.45">
      <c r="D104" s="467" t="s">
        <v>668</v>
      </c>
      <c r="E104" s="467"/>
      <c r="F104" s="468"/>
      <c r="G104" s="468"/>
      <c r="H104" s="468"/>
      <c r="I104" s="468"/>
      <c r="J104" s="468"/>
      <c r="K104" s="469"/>
      <c r="L104" s="470" t="s">
        <v>0</v>
      </c>
      <c r="M104" s="471"/>
      <c r="N104" s="472"/>
      <c r="O104" s="476">
        <f>O34</f>
        <v>0</v>
      </c>
      <c r="P104" s="477"/>
      <c r="Q104" s="477"/>
      <c r="R104" s="477"/>
      <c r="S104" s="477"/>
      <c r="T104" s="477"/>
      <c r="U104" s="478"/>
    </row>
    <row r="105" spans="1:21" ht="15" customHeight="1" thickBot="1" x14ac:dyDescent="0.5">
      <c r="D105" s="468"/>
      <c r="E105" s="468"/>
      <c r="F105" s="468"/>
      <c r="G105" s="468"/>
      <c r="H105" s="468"/>
      <c r="I105" s="468"/>
      <c r="J105" s="468"/>
      <c r="K105" s="469"/>
      <c r="L105" s="473"/>
      <c r="M105" s="474"/>
      <c r="N105" s="475"/>
      <c r="O105" s="479"/>
      <c r="P105" s="480"/>
      <c r="Q105" s="480"/>
      <c r="R105" s="480"/>
      <c r="S105" s="480"/>
      <c r="T105" s="480"/>
      <c r="U105" s="481"/>
    </row>
    <row r="106" spans="1:21" ht="27.75" customHeight="1" x14ac:dyDescent="0.45">
      <c r="D106" s="453" t="s">
        <v>666</v>
      </c>
      <c r="E106" s="453"/>
      <c r="F106" s="453"/>
      <c r="G106" s="453"/>
      <c r="H106" s="453"/>
      <c r="I106" s="453"/>
      <c r="J106" s="453"/>
      <c r="K106" s="453"/>
      <c r="L106" s="453"/>
      <c r="M106" s="453"/>
      <c r="N106" s="453"/>
      <c r="O106" s="453"/>
      <c r="P106" s="432" t="s">
        <v>667</v>
      </c>
      <c r="Q106" s="432"/>
      <c r="R106" s="433" t="e">
        <f>VLOOKUP(I107,学校番号一覧!A:E,5,0)</f>
        <v>#N/A</v>
      </c>
      <c r="S106" s="433"/>
      <c r="T106" s="433"/>
      <c r="U106" s="433"/>
    </row>
    <row r="107" spans="1:21" ht="30" customHeight="1" x14ac:dyDescent="0.45">
      <c r="D107" s="446" t="s">
        <v>15</v>
      </c>
      <c r="E107" s="447"/>
      <c r="F107" s="461" t="s">
        <v>610</v>
      </c>
      <c r="G107" s="461"/>
      <c r="H107" s="164" t="s">
        <v>25</v>
      </c>
      <c r="I107" s="482">
        <f>I2</f>
        <v>0</v>
      </c>
      <c r="J107" s="483"/>
      <c r="K107" s="446" t="s">
        <v>24</v>
      </c>
      <c r="L107" s="447"/>
      <c r="M107" s="448"/>
      <c r="N107" s="449"/>
      <c r="O107" s="450"/>
      <c r="P107" s="464" t="s">
        <v>14</v>
      </c>
      <c r="Q107" s="465"/>
      <c r="R107" s="166"/>
      <c r="S107" s="167" t="s">
        <v>13</v>
      </c>
      <c r="T107" s="168">
        <v>4</v>
      </c>
      <c r="U107" s="169" t="s">
        <v>12</v>
      </c>
    </row>
    <row r="108" spans="1:21" ht="30" customHeight="1" x14ac:dyDescent="0.45">
      <c r="D108" s="446" t="s">
        <v>11</v>
      </c>
      <c r="E108" s="447"/>
      <c r="F108" s="457" t="str">
        <f>IF(I2="","",(VLOOKUP(I107,学校番号一覧!A:C,3,0)))</f>
        <v/>
      </c>
      <c r="G108" s="457"/>
      <c r="H108" s="164" t="s">
        <v>585</v>
      </c>
      <c r="I108" s="454" t="str">
        <f>IF(I2="","",(VLOOKUP(I2,学校番号一覧!A:C,2,0)))</f>
        <v/>
      </c>
      <c r="J108" s="455"/>
      <c r="K108" s="455"/>
      <c r="L108" s="455"/>
      <c r="M108" s="455"/>
      <c r="N108" s="455"/>
      <c r="O108" s="456"/>
      <c r="P108" s="458" t="s">
        <v>10</v>
      </c>
      <c r="Q108" s="458"/>
      <c r="R108" s="459"/>
      <c r="S108" s="459"/>
      <c r="T108" s="459"/>
      <c r="U108" s="459"/>
    </row>
    <row r="109" spans="1:21" ht="3.75" customHeight="1" x14ac:dyDescent="0.45">
      <c r="D109" s="172"/>
      <c r="E109" s="172"/>
      <c r="F109" s="172"/>
      <c r="G109" s="172"/>
      <c r="H109" s="173"/>
      <c r="I109" s="173"/>
      <c r="J109" s="173"/>
      <c r="K109" s="173"/>
      <c r="L109" s="173"/>
      <c r="M109" s="174"/>
      <c r="N109" s="175"/>
      <c r="O109" s="155"/>
      <c r="P109" s="155"/>
      <c r="Q109" s="176"/>
      <c r="R109" s="176"/>
      <c r="S109" s="176"/>
      <c r="T109" s="176"/>
      <c r="U109" s="176"/>
    </row>
    <row r="110" spans="1:21" ht="21.9" customHeight="1" x14ac:dyDescent="0.45">
      <c r="A110" s="177" t="s">
        <v>623</v>
      </c>
      <c r="B110" s="178" t="s">
        <v>623</v>
      </c>
      <c r="D110" s="179" t="s">
        <v>643</v>
      </c>
      <c r="E110" s="180" t="s">
        <v>644</v>
      </c>
      <c r="F110" s="446" t="s">
        <v>8</v>
      </c>
      <c r="G110" s="451"/>
      <c r="H110" s="447"/>
      <c r="I110" s="446" t="s">
        <v>7</v>
      </c>
      <c r="J110" s="451"/>
      <c r="K110" s="460"/>
      <c r="L110" s="179" t="s">
        <v>643</v>
      </c>
      <c r="M110" s="186" t="s">
        <v>644</v>
      </c>
      <c r="N110" s="451" t="s">
        <v>8</v>
      </c>
      <c r="O110" s="451"/>
      <c r="P110" s="451"/>
      <c r="Q110" s="451"/>
      <c r="R110" s="447"/>
      <c r="S110" s="446" t="s">
        <v>7</v>
      </c>
      <c r="T110" s="451"/>
      <c r="U110" s="447"/>
    </row>
    <row r="111" spans="1:21" ht="23.4" customHeight="1" x14ac:dyDescent="0.45">
      <c r="A111" s="177"/>
      <c r="B111" s="178"/>
      <c r="D111" s="164">
        <v>151</v>
      </c>
      <c r="E111" s="165">
        <f t="shared" ref="E111:E135" si="6">A111</f>
        <v>0</v>
      </c>
      <c r="F111" s="454" t="str">
        <f>IF(A111="","",(VLOOKUP(A111,生徒名簿表!J:K,2,0)))</f>
        <v/>
      </c>
      <c r="G111" s="455"/>
      <c r="H111" s="456"/>
      <c r="I111" s="182" t="s">
        <v>6</v>
      </c>
      <c r="J111" s="183" t="s">
        <v>5</v>
      </c>
      <c r="K111" s="184" t="str">
        <f>IF(A111="","",(VLOOKUP(A111,生徒名簿表!J:L,3,0)))</f>
        <v/>
      </c>
      <c r="L111" s="185">
        <v>176</v>
      </c>
      <c r="M111" s="164">
        <f>B111</f>
        <v>0</v>
      </c>
      <c r="N111" s="455" t="str">
        <f>IF(B111="","",(VLOOKUP(B111,生徒名簿表!J:K,2,0)))</f>
        <v/>
      </c>
      <c r="O111" s="455"/>
      <c r="P111" s="455"/>
      <c r="Q111" s="455"/>
      <c r="R111" s="456"/>
      <c r="S111" s="182" t="s">
        <v>6</v>
      </c>
      <c r="T111" s="183" t="s">
        <v>5</v>
      </c>
      <c r="U111" s="184" t="str">
        <f>IF(B111="","",(VLOOKUP(B111,生徒名簿表!J:L,3,0)))</f>
        <v/>
      </c>
    </row>
    <row r="112" spans="1:21" ht="23.4" customHeight="1" x14ac:dyDescent="0.45">
      <c r="A112" s="177"/>
      <c r="B112" s="178"/>
      <c r="D112" s="164">
        <v>152</v>
      </c>
      <c r="E112" s="165">
        <f t="shared" si="6"/>
        <v>0</v>
      </c>
      <c r="F112" s="454" t="str">
        <f>IF(A112="","",(VLOOKUP(A112,生徒名簿表!J:K,2,0)))</f>
        <v/>
      </c>
      <c r="G112" s="455"/>
      <c r="H112" s="456"/>
      <c r="I112" s="182" t="s">
        <v>6</v>
      </c>
      <c r="J112" s="183" t="s">
        <v>5</v>
      </c>
      <c r="K112" s="184" t="str">
        <f>IF(A112="","",(VLOOKUP(A112,生徒名簿表!J:L,3,0)))</f>
        <v/>
      </c>
      <c r="L112" s="185">
        <v>177</v>
      </c>
      <c r="M112" s="164">
        <f t="shared" ref="M112:M135" si="7">B112</f>
        <v>0</v>
      </c>
      <c r="N112" s="455" t="str">
        <f>IF(B112="","",(VLOOKUP(B112,生徒名簿表!J:K,2,0)))</f>
        <v/>
      </c>
      <c r="O112" s="455"/>
      <c r="P112" s="455"/>
      <c r="Q112" s="455"/>
      <c r="R112" s="456"/>
      <c r="S112" s="182" t="s">
        <v>6</v>
      </c>
      <c r="T112" s="183" t="s">
        <v>5</v>
      </c>
      <c r="U112" s="184" t="str">
        <f>IF(B112="","",(VLOOKUP(B112,生徒名簿表!J:L,3,0)))</f>
        <v/>
      </c>
    </row>
    <row r="113" spans="1:21" ht="23.4" customHeight="1" x14ac:dyDescent="0.45">
      <c r="A113" s="177"/>
      <c r="B113" s="178"/>
      <c r="D113" s="164">
        <v>153</v>
      </c>
      <c r="E113" s="165">
        <f t="shared" si="6"/>
        <v>0</v>
      </c>
      <c r="F113" s="454" t="str">
        <f>IF(A113="","",(VLOOKUP(A113,生徒名簿表!J:K,2,0)))</f>
        <v/>
      </c>
      <c r="G113" s="455"/>
      <c r="H113" s="456"/>
      <c r="I113" s="182" t="s">
        <v>6</v>
      </c>
      <c r="J113" s="183" t="s">
        <v>5</v>
      </c>
      <c r="K113" s="184" t="str">
        <f>IF(A113="","",(VLOOKUP(A113,生徒名簿表!J:L,3,0)))</f>
        <v/>
      </c>
      <c r="L113" s="185">
        <v>178</v>
      </c>
      <c r="M113" s="164">
        <f t="shared" si="7"/>
        <v>0</v>
      </c>
      <c r="N113" s="455" t="str">
        <f>IF(B113="","",(VLOOKUP(B113,生徒名簿表!J:K,2,0)))</f>
        <v/>
      </c>
      <c r="O113" s="455"/>
      <c r="P113" s="455"/>
      <c r="Q113" s="455"/>
      <c r="R113" s="456"/>
      <c r="S113" s="182" t="s">
        <v>6</v>
      </c>
      <c r="T113" s="183" t="s">
        <v>5</v>
      </c>
      <c r="U113" s="184" t="str">
        <f>IF(B113="","",(VLOOKUP(B113,生徒名簿表!J:L,3,0)))</f>
        <v/>
      </c>
    </row>
    <row r="114" spans="1:21" ht="23.4" customHeight="1" x14ac:dyDescent="0.45">
      <c r="A114" s="177"/>
      <c r="B114" s="178"/>
      <c r="D114" s="164">
        <v>154</v>
      </c>
      <c r="E114" s="165">
        <f t="shared" si="6"/>
        <v>0</v>
      </c>
      <c r="F114" s="454" t="str">
        <f>IF(A114="","",(VLOOKUP(A114,生徒名簿表!J:K,2,0)))</f>
        <v/>
      </c>
      <c r="G114" s="455"/>
      <c r="H114" s="456"/>
      <c r="I114" s="182" t="s">
        <v>6</v>
      </c>
      <c r="J114" s="183" t="s">
        <v>5</v>
      </c>
      <c r="K114" s="184" t="str">
        <f>IF(A114="","",(VLOOKUP(A114,生徒名簿表!J:L,3,0)))</f>
        <v/>
      </c>
      <c r="L114" s="185">
        <v>179</v>
      </c>
      <c r="M114" s="164">
        <f t="shared" si="7"/>
        <v>0</v>
      </c>
      <c r="N114" s="455" t="str">
        <f>IF(B114="","",(VLOOKUP(B114,生徒名簿表!J:K,2,0)))</f>
        <v/>
      </c>
      <c r="O114" s="455"/>
      <c r="P114" s="455"/>
      <c r="Q114" s="455"/>
      <c r="R114" s="456"/>
      <c r="S114" s="182" t="s">
        <v>6</v>
      </c>
      <c r="T114" s="183" t="s">
        <v>5</v>
      </c>
      <c r="U114" s="184" t="str">
        <f>IF(B114="","",(VLOOKUP(B114,生徒名簿表!J:L,3,0)))</f>
        <v/>
      </c>
    </row>
    <row r="115" spans="1:21" ht="23.4" customHeight="1" x14ac:dyDescent="0.45">
      <c r="A115" s="177"/>
      <c r="B115" s="178"/>
      <c r="D115" s="164">
        <v>155</v>
      </c>
      <c r="E115" s="165">
        <f t="shared" si="6"/>
        <v>0</v>
      </c>
      <c r="F115" s="454" t="str">
        <f>IF(A115="","",(VLOOKUP(A115,生徒名簿表!J:K,2,0)))</f>
        <v/>
      </c>
      <c r="G115" s="455"/>
      <c r="H115" s="456"/>
      <c r="I115" s="182" t="s">
        <v>6</v>
      </c>
      <c r="J115" s="183" t="s">
        <v>5</v>
      </c>
      <c r="K115" s="184" t="str">
        <f>IF(A115="","",(VLOOKUP(A115,生徒名簿表!J:L,3,0)))</f>
        <v/>
      </c>
      <c r="L115" s="185">
        <v>180</v>
      </c>
      <c r="M115" s="164">
        <f t="shared" si="7"/>
        <v>0</v>
      </c>
      <c r="N115" s="455" t="str">
        <f>IF(B115="","",(VLOOKUP(B115,生徒名簿表!J:K,2,0)))</f>
        <v/>
      </c>
      <c r="O115" s="455"/>
      <c r="P115" s="455"/>
      <c r="Q115" s="455"/>
      <c r="R115" s="456"/>
      <c r="S115" s="182" t="s">
        <v>6</v>
      </c>
      <c r="T115" s="183" t="s">
        <v>5</v>
      </c>
      <c r="U115" s="184" t="str">
        <f>IF(B115="","",(VLOOKUP(B115,生徒名簿表!J:L,3,0)))</f>
        <v/>
      </c>
    </row>
    <row r="116" spans="1:21" ht="23.4" customHeight="1" x14ac:dyDescent="0.45">
      <c r="A116" s="177"/>
      <c r="B116" s="178"/>
      <c r="D116" s="164">
        <v>156</v>
      </c>
      <c r="E116" s="165">
        <f t="shared" si="6"/>
        <v>0</v>
      </c>
      <c r="F116" s="454" t="str">
        <f>IF(A116="","",(VLOOKUP(A116,生徒名簿表!J:K,2,0)))</f>
        <v/>
      </c>
      <c r="G116" s="455"/>
      <c r="H116" s="456"/>
      <c r="I116" s="182" t="s">
        <v>6</v>
      </c>
      <c r="J116" s="183" t="s">
        <v>5</v>
      </c>
      <c r="K116" s="184" t="str">
        <f>IF(A116="","",(VLOOKUP(A116,生徒名簿表!J:L,3,0)))</f>
        <v/>
      </c>
      <c r="L116" s="185">
        <v>181</v>
      </c>
      <c r="M116" s="164">
        <f t="shared" si="7"/>
        <v>0</v>
      </c>
      <c r="N116" s="455" t="str">
        <f>IF(B116="","",(VLOOKUP(B116,生徒名簿表!J:K,2,0)))</f>
        <v/>
      </c>
      <c r="O116" s="455"/>
      <c r="P116" s="455"/>
      <c r="Q116" s="455"/>
      <c r="R116" s="456"/>
      <c r="S116" s="182" t="s">
        <v>6</v>
      </c>
      <c r="T116" s="183" t="s">
        <v>5</v>
      </c>
      <c r="U116" s="184" t="str">
        <f>IF(B116="","",(VLOOKUP(B116,生徒名簿表!J:L,3,0)))</f>
        <v/>
      </c>
    </row>
    <row r="117" spans="1:21" ht="23.4" customHeight="1" x14ac:dyDescent="0.45">
      <c r="A117" s="177"/>
      <c r="B117" s="178"/>
      <c r="D117" s="164">
        <v>157</v>
      </c>
      <c r="E117" s="165">
        <f t="shared" si="6"/>
        <v>0</v>
      </c>
      <c r="F117" s="454" t="str">
        <f>IF(A117="","",(VLOOKUP(A117,生徒名簿表!J:K,2,0)))</f>
        <v/>
      </c>
      <c r="G117" s="455"/>
      <c r="H117" s="456"/>
      <c r="I117" s="182" t="s">
        <v>6</v>
      </c>
      <c r="J117" s="183" t="s">
        <v>5</v>
      </c>
      <c r="K117" s="184" t="str">
        <f>IF(A117="","",(VLOOKUP(A117,生徒名簿表!J:L,3,0)))</f>
        <v/>
      </c>
      <c r="L117" s="185">
        <v>182</v>
      </c>
      <c r="M117" s="164">
        <f t="shared" si="7"/>
        <v>0</v>
      </c>
      <c r="N117" s="455" t="str">
        <f>IF(B117="","",(VLOOKUP(B117,生徒名簿表!J:K,2,0)))</f>
        <v/>
      </c>
      <c r="O117" s="455"/>
      <c r="P117" s="455"/>
      <c r="Q117" s="455"/>
      <c r="R117" s="456"/>
      <c r="S117" s="182" t="s">
        <v>6</v>
      </c>
      <c r="T117" s="183" t="s">
        <v>5</v>
      </c>
      <c r="U117" s="184" t="str">
        <f>IF(B117="","",(VLOOKUP(B117,生徒名簿表!J:L,3,0)))</f>
        <v/>
      </c>
    </row>
    <row r="118" spans="1:21" ht="23.4" customHeight="1" x14ac:dyDescent="0.45">
      <c r="A118" s="177"/>
      <c r="B118" s="178"/>
      <c r="D118" s="164">
        <v>158</v>
      </c>
      <c r="E118" s="165">
        <f t="shared" si="6"/>
        <v>0</v>
      </c>
      <c r="F118" s="454" t="str">
        <f>IF(A118="","",(VLOOKUP(A118,生徒名簿表!J:K,2,0)))</f>
        <v/>
      </c>
      <c r="G118" s="455"/>
      <c r="H118" s="456"/>
      <c r="I118" s="182" t="s">
        <v>6</v>
      </c>
      <c r="J118" s="183" t="s">
        <v>5</v>
      </c>
      <c r="K118" s="184" t="str">
        <f>IF(A118="","",(VLOOKUP(A118,生徒名簿表!J:L,3,0)))</f>
        <v/>
      </c>
      <c r="L118" s="185">
        <v>183</v>
      </c>
      <c r="M118" s="164">
        <f t="shared" si="7"/>
        <v>0</v>
      </c>
      <c r="N118" s="455" t="str">
        <f>IF(B118="","",(VLOOKUP(B118,生徒名簿表!J:K,2,0)))</f>
        <v/>
      </c>
      <c r="O118" s="455"/>
      <c r="P118" s="455"/>
      <c r="Q118" s="455"/>
      <c r="R118" s="456"/>
      <c r="S118" s="182" t="s">
        <v>6</v>
      </c>
      <c r="T118" s="183" t="s">
        <v>5</v>
      </c>
      <c r="U118" s="184" t="str">
        <f>IF(B118="","",(VLOOKUP(B118,生徒名簿表!J:L,3,0)))</f>
        <v/>
      </c>
    </row>
    <row r="119" spans="1:21" ht="23.4" customHeight="1" x14ac:dyDescent="0.45">
      <c r="A119" s="177"/>
      <c r="B119" s="178"/>
      <c r="D119" s="164">
        <v>159</v>
      </c>
      <c r="E119" s="165">
        <f t="shared" si="6"/>
        <v>0</v>
      </c>
      <c r="F119" s="454" t="str">
        <f>IF(A119="","",(VLOOKUP(A119,生徒名簿表!J:K,2,0)))</f>
        <v/>
      </c>
      <c r="G119" s="455"/>
      <c r="H119" s="456"/>
      <c r="I119" s="182" t="s">
        <v>6</v>
      </c>
      <c r="J119" s="183" t="s">
        <v>5</v>
      </c>
      <c r="K119" s="184" t="str">
        <f>IF(A119="","",(VLOOKUP(A119,生徒名簿表!J:L,3,0)))</f>
        <v/>
      </c>
      <c r="L119" s="185">
        <v>184</v>
      </c>
      <c r="M119" s="164">
        <f t="shared" si="7"/>
        <v>0</v>
      </c>
      <c r="N119" s="455" t="str">
        <f>IF(B119="","",(VLOOKUP(B119,生徒名簿表!J:K,2,0)))</f>
        <v/>
      </c>
      <c r="O119" s="455"/>
      <c r="P119" s="455"/>
      <c r="Q119" s="455"/>
      <c r="R119" s="456"/>
      <c r="S119" s="182" t="s">
        <v>6</v>
      </c>
      <c r="T119" s="183" t="s">
        <v>5</v>
      </c>
      <c r="U119" s="184" t="str">
        <f>IF(B119="","",(VLOOKUP(B119,生徒名簿表!J:L,3,0)))</f>
        <v/>
      </c>
    </row>
    <row r="120" spans="1:21" ht="23.4" customHeight="1" x14ac:dyDescent="0.45">
      <c r="A120" s="177"/>
      <c r="B120" s="178"/>
      <c r="D120" s="164">
        <v>160</v>
      </c>
      <c r="E120" s="165">
        <f t="shared" si="6"/>
        <v>0</v>
      </c>
      <c r="F120" s="454" t="str">
        <f>IF(A120="","",(VLOOKUP(A120,生徒名簿表!J:K,2,0)))</f>
        <v/>
      </c>
      <c r="G120" s="455"/>
      <c r="H120" s="456"/>
      <c r="I120" s="182" t="s">
        <v>6</v>
      </c>
      <c r="J120" s="183" t="s">
        <v>5</v>
      </c>
      <c r="K120" s="184" t="str">
        <f>IF(A120="","",(VLOOKUP(A120,生徒名簿表!J:L,3,0)))</f>
        <v/>
      </c>
      <c r="L120" s="185">
        <v>185</v>
      </c>
      <c r="M120" s="164">
        <f t="shared" si="7"/>
        <v>0</v>
      </c>
      <c r="N120" s="455" t="str">
        <f>IF(B120="","",(VLOOKUP(B120,生徒名簿表!J:K,2,0)))</f>
        <v/>
      </c>
      <c r="O120" s="455"/>
      <c r="P120" s="455"/>
      <c r="Q120" s="455"/>
      <c r="R120" s="456"/>
      <c r="S120" s="182" t="s">
        <v>6</v>
      </c>
      <c r="T120" s="183" t="s">
        <v>5</v>
      </c>
      <c r="U120" s="184" t="str">
        <f>IF(B120="","",(VLOOKUP(B120,生徒名簿表!J:L,3,0)))</f>
        <v/>
      </c>
    </row>
    <row r="121" spans="1:21" ht="23.4" customHeight="1" x14ac:dyDescent="0.45">
      <c r="A121" s="177"/>
      <c r="B121" s="178"/>
      <c r="D121" s="164">
        <v>161</v>
      </c>
      <c r="E121" s="165">
        <f t="shared" si="6"/>
        <v>0</v>
      </c>
      <c r="F121" s="454" t="str">
        <f>IF(A121="","",(VLOOKUP(A121,生徒名簿表!J:K,2,0)))</f>
        <v/>
      </c>
      <c r="G121" s="455"/>
      <c r="H121" s="456"/>
      <c r="I121" s="182" t="s">
        <v>6</v>
      </c>
      <c r="J121" s="183" t="s">
        <v>5</v>
      </c>
      <c r="K121" s="184" t="str">
        <f>IF(A121="","",(VLOOKUP(A121,生徒名簿表!J:L,3,0)))</f>
        <v/>
      </c>
      <c r="L121" s="185">
        <v>186</v>
      </c>
      <c r="M121" s="164">
        <f t="shared" si="7"/>
        <v>0</v>
      </c>
      <c r="N121" s="455" t="str">
        <f>IF(B121="","",(VLOOKUP(B121,生徒名簿表!J:K,2,0)))</f>
        <v/>
      </c>
      <c r="O121" s="455"/>
      <c r="P121" s="455"/>
      <c r="Q121" s="455"/>
      <c r="R121" s="456"/>
      <c r="S121" s="182" t="s">
        <v>6</v>
      </c>
      <c r="T121" s="183" t="s">
        <v>5</v>
      </c>
      <c r="U121" s="184" t="str">
        <f>IF(B121="","",(VLOOKUP(B121,生徒名簿表!J:L,3,0)))</f>
        <v/>
      </c>
    </row>
    <row r="122" spans="1:21" ht="23.4" customHeight="1" x14ac:dyDescent="0.45">
      <c r="A122" s="177"/>
      <c r="B122" s="178"/>
      <c r="D122" s="164">
        <v>162</v>
      </c>
      <c r="E122" s="165">
        <f t="shared" si="6"/>
        <v>0</v>
      </c>
      <c r="F122" s="454" t="str">
        <f>IF(A122="","",(VLOOKUP(A122,生徒名簿表!J:K,2,0)))</f>
        <v/>
      </c>
      <c r="G122" s="455"/>
      <c r="H122" s="456"/>
      <c r="I122" s="182" t="s">
        <v>6</v>
      </c>
      <c r="J122" s="183" t="s">
        <v>5</v>
      </c>
      <c r="K122" s="184" t="str">
        <f>IF(A122="","",(VLOOKUP(A122,生徒名簿表!J:L,3,0)))</f>
        <v/>
      </c>
      <c r="L122" s="185">
        <v>187</v>
      </c>
      <c r="M122" s="164">
        <f t="shared" si="7"/>
        <v>0</v>
      </c>
      <c r="N122" s="455" t="str">
        <f>IF(B122="","",(VLOOKUP(B122,生徒名簿表!J:K,2,0)))</f>
        <v/>
      </c>
      <c r="O122" s="455"/>
      <c r="P122" s="455"/>
      <c r="Q122" s="455"/>
      <c r="R122" s="456"/>
      <c r="S122" s="182" t="s">
        <v>6</v>
      </c>
      <c r="T122" s="183" t="s">
        <v>5</v>
      </c>
      <c r="U122" s="184" t="str">
        <f>IF(B122="","",(VLOOKUP(B122,生徒名簿表!J:L,3,0)))</f>
        <v/>
      </c>
    </row>
    <row r="123" spans="1:21" ht="23.4" customHeight="1" x14ac:dyDescent="0.45">
      <c r="A123" s="177"/>
      <c r="B123" s="178"/>
      <c r="D123" s="164">
        <v>163</v>
      </c>
      <c r="E123" s="165">
        <f t="shared" si="6"/>
        <v>0</v>
      </c>
      <c r="F123" s="454" t="str">
        <f>IF(A123="","",(VLOOKUP(A123,生徒名簿表!J:K,2,0)))</f>
        <v/>
      </c>
      <c r="G123" s="455"/>
      <c r="H123" s="456"/>
      <c r="I123" s="182" t="s">
        <v>6</v>
      </c>
      <c r="J123" s="183" t="s">
        <v>5</v>
      </c>
      <c r="K123" s="184" t="str">
        <f>IF(A123="","",(VLOOKUP(A123,生徒名簿表!J:L,3,0)))</f>
        <v/>
      </c>
      <c r="L123" s="185">
        <v>188</v>
      </c>
      <c r="M123" s="164">
        <f t="shared" si="7"/>
        <v>0</v>
      </c>
      <c r="N123" s="455" t="str">
        <f>IF(B123="","",(VLOOKUP(B123,生徒名簿表!J:K,2,0)))</f>
        <v/>
      </c>
      <c r="O123" s="455"/>
      <c r="P123" s="455"/>
      <c r="Q123" s="455"/>
      <c r="R123" s="456"/>
      <c r="S123" s="182" t="s">
        <v>6</v>
      </c>
      <c r="T123" s="183" t="s">
        <v>5</v>
      </c>
      <c r="U123" s="184" t="str">
        <f>IF(B123="","",(VLOOKUP(B123,生徒名簿表!J:L,3,0)))</f>
        <v/>
      </c>
    </row>
    <row r="124" spans="1:21" ht="23.4" customHeight="1" x14ac:dyDescent="0.45">
      <c r="A124" s="177"/>
      <c r="B124" s="178"/>
      <c r="D124" s="164">
        <v>164</v>
      </c>
      <c r="E124" s="165">
        <f t="shared" si="6"/>
        <v>0</v>
      </c>
      <c r="F124" s="454" t="str">
        <f>IF(A124="","",(VLOOKUP(A124,生徒名簿表!J:K,2,0)))</f>
        <v/>
      </c>
      <c r="G124" s="455"/>
      <c r="H124" s="456"/>
      <c r="I124" s="182" t="s">
        <v>6</v>
      </c>
      <c r="J124" s="183" t="s">
        <v>5</v>
      </c>
      <c r="K124" s="184" t="str">
        <f>IF(A124="","",(VLOOKUP(A124,生徒名簿表!J:L,3,0)))</f>
        <v/>
      </c>
      <c r="L124" s="185">
        <v>189</v>
      </c>
      <c r="M124" s="164">
        <f t="shared" si="7"/>
        <v>0</v>
      </c>
      <c r="N124" s="455" t="str">
        <f>IF(B124="","",(VLOOKUP(B124,生徒名簿表!J:K,2,0)))</f>
        <v/>
      </c>
      <c r="O124" s="455"/>
      <c r="P124" s="455"/>
      <c r="Q124" s="455"/>
      <c r="R124" s="456"/>
      <c r="S124" s="182" t="s">
        <v>6</v>
      </c>
      <c r="T124" s="183" t="s">
        <v>5</v>
      </c>
      <c r="U124" s="184" t="str">
        <f>IF(B124="","",(VLOOKUP(B124,生徒名簿表!J:L,3,0)))</f>
        <v/>
      </c>
    </row>
    <row r="125" spans="1:21" ht="23.4" customHeight="1" x14ac:dyDescent="0.45">
      <c r="A125" s="177"/>
      <c r="B125" s="178"/>
      <c r="D125" s="164">
        <v>165</v>
      </c>
      <c r="E125" s="165">
        <f t="shared" si="6"/>
        <v>0</v>
      </c>
      <c r="F125" s="454" t="str">
        <f>IF(A125="","",(VLOOKUP(A125,生徒名簿表!J:K,2,0)))</f>
        <v/>
      </c>
      <c r="G125" s="455"/>
      <c r="H125" s="456"/>
      <c r="I125" s="182" t="s">
        <v>6</v>
      </c>
      <c r="J125" s="183" t="s">
        <v>5</v>
      </c>
      <c r="K125" s="184" t="str">
        <f>IF(A125="","",(VLOOKUP(A125,生徒名簿表!J:L,3,0)))</f>
        <v/>
      </c>
      <c r="L125" s="185">
        <v>190</v>
      </c>
      <c r="M125" s="164">
        <f t="shared" si="7"/>
        <v>0</v>
      </c>
      <c r="N125" s="455" t="str">
        <f>IF(B125="","",(VLOOKUP(B125,生徒名簿表!J:K,2,0)))</f>
        <v/>
      </c>
      <c r="O125" s="455"/>
      <c r="P125" s="455"/>
      <c r="Q125" s="455"/>
      <c r="R125" s="456"/>
      <c r="S125" s="182" t="s">
        <v>6</v>
      </c>
      <c r="T125" s="183" t="s">
        <v>5</v>
      </c>
      <c r="U125" s="184" t="str">
        <f>IF(B125="","",(VLOOKUP(B125,生徒名簿表!J:L,3,0)))</f>
        <v/>
      </c>
    </row>
    <row r="126" spans="1:21" ht="23.4" customHeight="1" x14ac:dyDescent="0.45">
      <c r="A126" s="177"/>
      <c r="B126" s="178"/>
      <c r="D126" s="164">
        <v>166</v>
      </c>
      <c r="E126" s="165">
        <f t="shared" si="6"/>
        <v>0</v>
      </c>
      <c r="F126" s="454" t="str">
        <f>IF(A126="","",(VLOOKUP(A126,生徒名簿表!J:K,2,0)))</f>
        <v/>
      </c>
      <c r="G126" s="455"/>
      <c r="H126" s="456"/>
      <c r="I126" s="182" t="s">
        <v>6</v>
      </c>
      <c r="J126" s="183" t="s">
        <v>5</v>
      </c>
      <c r="K126" s="184" t="str">
        <f>IF(A126="","",(VLOOKUP(A126,生徒名簿表!J:L,3,0)))</f>
        <v/>
      </c>
      <c r="L126" s="185">
        <v>191</v>
      </c>
      <c r="M126" s="164">
        <f t="shared" si="7"/>
        <v>0</v>
      </c>
      <c r="N126" s="455" t="str">
        <f>IF(B126="","",(VLOOKUP(B126,生徒名簿表!J:K,2,0)))</f>
        <v/>
      </c>
      <c r="O126" s="455"/>
      <c r="P126" s="455"/>
      <c r="Q126" s="455"/>
      <c r="R126" s="456"/>
      <c r="S126" s="182" t="s">
        <v>6</v>
      </c>
      <c r="T126" s="183" t="s">
        <v>5</v>
      </c>
      <c r="U126" s="184" t="str">
        <f>IF(B126="","",(VLOOKUP(B126,生徒名簿表!J:L,3,0)))</f>
        <v/>
      </c>
    </row>
    <row r="127" spans="1:21" ht="23.4" customHeight="1" x14ac:dyDescent="0.45">
      <c r="A127" s="177"/>
      <c r="B127" s="178"/>
      <c r="D127" s="164">
        <v>167</v>
      </c>
      <c r="E127" s="165">
        <f t="shared" si="6"/>
        <v>0</v>
      </c>
      <c r="F127" s="454" t="str">
        <f>IF(A127="","",(VLOOKUP(A127,生徒名簿表!J:K,2,0)))</f>
        <v/>
      </c>
      <c r="G127" s="455"/>
      <c r="H127" s="456"/>
      <c r="I127" s="182" t="s">
        <v>6</v>
      </c>
      <c r="J127" s="183" t="s">
        <v>5</v>
      </c>
      <c r="K127" s="184" t="str">
        <f>IF(A127="","",(VLOOKUP(A127,生徒名簿表!J:L,3,0)))</f>
        <v/>
      </c>
      <c r="L127" s="185">
        <v>192</v>
      </c>
      <c r="M127" s="164">
        <f t="shared" si="7"/>
        <v>0</v>
      </c>
      <c r="N127" s="455" t="str">
        <f>IF(B127="","",(VLOOKUP(B127,生徒名簿表!J:K,2,0)))</f>
        <v/>
      </c>
      <c r="O127" s="455"/>
      <c r="P127" s="455"/>
      <c r="Q127" s="455"/>
      <c r="R127" s="456"/>
      <c r="S127" s="182" t="s">
        <v>6</v>
      </c>
      <c r="T127" s="183" t="s">
        <v>5</v>
      </c>
      <c r="U127" s="184" t="str">
        <f>IF(B127="","",(VLOOKUP(B127,生徒名簿表!J:L,3,0)))</f>
        <v/>
      </c>
    </row>
    <row r="128" spans="1:21" ht="23.4" customHeight="1" x14ac:dyDescent="0.45">
      <c r="A128" s="177"/>
      <c r="B128" s="178"/>
      <c r="D128" s="164">
        <v>168</v>
      </c>
      <c r="E128" s="165">
        <f t="shared" si="6"/>
        <v>0</v>
      </c>
      <c r="F128" s="454" t="str">
        <f>IF(A128="","",(VLOOKUP(A128,生徒名簿表!J:K,2,0)))</f>
        <v/>
      </c>
      <c r="G128" s="455"/>
      <c r="H128" s="456"/>
      <c r="I128" s="182" t="s">
        <v>6</v>
      </c>
      <c r="J128" s="183" t="s">
        <v>5</v>
      </c>
      <c r="K128" s="184" t="str">
        <f>IF(A128="","",(VLOOKUP(A128,生徒名簿表!J:L,3,0)))</f>
        <v/>
      </c>
      <c r="L128" s="185">
        <v>193</v>
      </c>
      <c r="M128" s="164">
        <f t="shared" si="7"/>
        <v>0</v>
      </c>
      <c r="N128" s="455" t="str">
        <f>IF(B128="","",(VLOOKUP(B128,生徒名簿表!J:K,2,0)))</f>
        <v/>
      </c>
      <c r="O128" s="455"/>
      <c r="P128" s="455"/>
      <c r="Q128" s="455"/>
      <c r="R128" s="456"/>
      <c r="S128" s="182" t="s">
        <v>6</v>
      </c>
      <c r="T128" s="183" t="s">
        <v>5</v>
      </c>
      <c r="U128" s="184" t="str">
        <f>IF(B128="","",(VLOOKUP(B128,生徒名簿表!J:L,3,0)))</f>
        <v/>
      </c>
    </row>
    <row r="129" spans="1:21" ht="23.4" customHeight="1" x14ac:dyDescent="0.45">
      <c r="A129" s="177"/>
      <c r="B129" s="178"/>
      <c r="D129" s="164">
        <v>169</v>
      </c>
      <c r="E129" s="165">
        <f t="shared" si="6"/>
        <v>0</v>
      </c>
      <c r="F129" s="454" t="str">
        <f>IF(A129="","",(VLOOKUP(A129,生徒名簿表!J:K,2,0)))</f>
        <v/>
      </c>
      <c r="G129" s="455"/>
      <c r="H129" s="456"/>
      <c r="I129" s="182" t="s">
        <v>6</v>
      </c>
      <c r="J129" s="183" t="s">
        <v>5</v>
      </c>
      <c r="K129" s="184" t="str">
        <f>IF(A129="","",(VLOOKUP(A129,生徒名簿表!J:L,3,0)))</f>
        <v/>
      </c>
      <c r="L129" s="185">
        <v>194</v>
      </c>
      <c r="M129" s="164">
        <f t="shared" si="7"/>
        <v>0</v>
      </c>
      <c r="N129" s="455" t="str">
        <f>IF(B129="","",(VLOOKUP(B129,生徒名簿表!J:K,2,0)))</f>
        <v/>
      </c>
      <c r="O129" s="455"/>
      <c r="P129" s="455"/>
      <c r="Q129" s="455"/>
      <c r="R129" s="456"/>
      <c r="S129" s="182" t="s">
        <v>6</v>
      </c>
      <c r="T129" s="183" t="s">
        <v>5</v>
      </c>
      <c r="U129" s="184" t="str">
        <f>IF(B129="","",(VLOOKUP(B129,生徒名簿表!J:L,3,0)))</f>
        <v/>
      </c>
    </row>
    <row r="130" spans="1:21" ht="23.4" customHeight="1" x14ac:dyDescent="0.45">
      <c r="A130" s="177"/>
      <c r="B130" s="178"/>
      <c r="D130" s="164">
        <v>170</v>
      </c>
      <c r="E130" s="165">
        <f t="shared" si="6"/>
        <v>0</v>
      </c>
      <c r="F130" s="454" t="str">
        <f>IF(A130="","",(VLOOKUP(A130,生徒名簿表!J:K,2,0)))</f>
        <v/>
      </c>
      <c r="G130" s="455"/>
      <c r="H130" s="456"/>
      <c r="I130" s="182" t="s">
        <v>6</v>
      </c>
      <c r="J130" s="183" t="s">
        <v>5</v>
      </c>
      <c r="K130" s="184" t="str">
        <f>IF(A130="","",(VLOOKUP(A130,生徒名簿表!J:L,3,0)))</f>
        <v/>
      </c>
      <c r="L130" s="185">
        <v>195</v>
      </c>
      <c r="M130" s="164">
        <f t="shared" si="7"/>
        <v>0</v>
      </c>
      <c r="N130" s="455" t="str">
        <f>IF(B130="","",(VLOOKUP(B130,生徒名簿表!J:K,2,0)))</f>
        <v/>
      </c>
      <c r="O130" s="455"/>
      <c r="P130" s="455"/>
      <c r="Q130" s="455"/>
      <c r="R130" s="456"/>
      <c r="S130" s="182" t="s">
        <v>6</v>
      </c>
      <c r="T130" s="183" t="s">
        <v>5</v>
      </c>
      <c r="U130" s="184" t="str">
        <f>IF(B130="","",(VLOOKUP(B130,生徒名簿表!J:L,3,0)))</f>
        <v/>
      </c>
    </row>
    <row r="131" spans="1:21" ht="23.4" customHeight="1" x14ac:dyDescent="0.45">
      <c r="A131" s="177"/>
      <c r="B131" s="178"/>
      <c r="D131" s="164">
        <v>171</v>
      </c>
      <c r="E131" s="165">
        <f t="shared" si="6"/>
        <v>0</v>
      </c>
      <c r="F131" s="454" t="str">
        <f>IF(A131="","",(VLOOKUP(A131,生徒名簿表!J:K,2,0)))</f>
        <v/>
      </c>
      <c r="G131" s="455"/>
      <c r="H131" s="456"/>
      <c r="I131" s="182" t="s">
        <v>6</v>
      </c>
      <c r="J131" s="183" t="s">
        <v>5</v>
      </c>
      <c r="K131" s="184" t="str">
        <f>IF(A131="","",(VLOOKUP(A131,生徒名簿表!J:L,3,0)))</f>
        <v/>
      </c>
      <c r="L131" s="185">
        <v>196</v>
      </c>
      <c r="M131" s="164">
        <f t="shared" si="7"/>
        <v>0</v>
      </c>
      <c r="N131" s="455" t="str">
        <f>IF(B131="","",(VLOOKUP(B131,生徒名簿表!J:K,2,0)))</f>
        <v/>
      </c>
      <c r="O131" s="455"/>
      <c r="P131" s="455"/>
      <c r="Q131" s="455"/>
      <c r="R131" s="456"/>
      <c r="S131" s="182" t="s">
        <v>6</v>
      </c>
      <c r="T131" s="183" t="s">
        <v>5</v>
      </c>
      <c r="U131" s="184" t="str">
        <f>IF(B131="","",(VLOOKUP(B131,生徒名簿表!J:L,3,0)))</f>
        <v/>
      </c>
    </row>
    <row r="132" spans="1:21" ht="23.4" customHeight="1" x14ac:dyDescent="0.45">
      <c r="A132" s="177"/>
      <c r="B132" s="178"/>
      <c r="D132" s="164">
        <v>172</v>
      </c>
      <c r="E132" s="165">
        <f t="shared" si="6"/>
        <v>0</v>
      </c>
      <c r="F132" s="454" t="str">
        <f>IF(A132="","",(VLOOKUP(A132,生徒名簿表!J:K,2,0)))</f>
        <v/>
      </c>
      <c r="G132" s="455"/>
      <c r="H132" s="456"/>
      <c r="I132" s="182" t="s">
        <v>6</v>
      </c>
      <c r="J132" s="183" t="s">
        <v>5</v>
      </c>
      <c r="K132" s="184" t="str">
        <f>IF(A132="","",(VLOOKUP(A132,生徒名簿表!J:L,3,0)))</f>
        <v/>
      </c>
      <c r="L132" s="185">
        <v>197</v>
      </c>
      <c r="M132" s="164">
        <f t="shared" si="7"/>
        <v>0</v>
      </c>
      <c r="N132" s="455" t="str">
        <f>IF(B132="","",(VLOOKUP(B132,生徒名簿表!J:K,2,0)))</f>
        <v/>
      </c>
      <c r="O132" s="455"/>
      <c r="P132" s="455"/>
      <c r="Q132" s="455"/>
      <c r="R132" s="456"/>
      <c r="S132" s="182" t="s">
        <v>6</v>
      </c>
      <c r="T132" s="183" t="s">
        <v>5</v>
      </c>
      <c r="U132" s="184" t="str">
        <f>IF(B132="","",(VLOOKUP(B132,生徒名簿表!J:L,3,0)))</f>
        <v/>
      </c>
    </row>
    <row r="133" spans="1:21" ht="23.4" customHeight="1" x14ac:dyDescent="0.45">
      <c r="A133" s="177"/>
      <c r="B133" s="178"/>
      <c r="D133" s="164">
        <v>173</v>
      </c>
      <c r="E133" s="165">
        <f t="shared" si="6"/>
        <v>0</v>
      </c>
      <c r="F133" s="454" t="str">
        <f>IF(A133="","",(VLOOKUP(A133,生徒名簿表!J:K,2,0)))</f>
        <v/>
      </c>
      <c r="G133" s="455"/>
      <c r="H133" s="456"/>
      <c r="I133" s="182" t="s">
        <v>6</v>
      </c>
      <c r="J133" s="183" t="s">
        <v>5</v>
      </c>
      <c r="K133" s="184" t="str">
        <f>IF(A133="","",(VLOOKUP(A133,生徒名簿表!J:L,3,0)))</f>
        <v/>
      </c>
      <c r="L133" s="185">
        <v>198</v>
      </c>
      <c r="M133" s="164">
        <f t="shared" si="7"/>
        <v>0</v>
      </c>
      <c r="N133" s="455" t="str">
        <f>IF(B133="","",(VLOOKUP(B133,生徒名簿表!J:K,2,0)))</f>
        <v/>
      </c>
      <c r="O133" s="455"/>
      <c r="P133" s="455"/>
      <c r="Q133" s="455"/>
      <c r="R133" s="456"/>
      <c r="S133" s="182" t="s">
        <v>6</v>
      </c>
      <c r="T133" s="183" t="s">
        <v>5</v>
      </c>
      <c r="U133" s="184" t="str">
        <f>IF(B133="","",(VLOOKUP(B133,生徒名簿表!J:L,3,0)))</f>
        <v/>
      </c>
    </row>
    <row r="134" spans="1:21" ht="23.4" customHeight="1" x14ac:dyDescent="0.45">
      <c r="A134" s="177"/>
      <c r="B134" s="178"/>
      <c r="D134" s="164">
        <v>174</v>
      </c>
      <c r="E134" s="165">
        <f t="shared" si="6"/>
        <v>0</v>
      </c>
      <c r="F134" s="454" t="str">
        <f>IF(A134="","",(VLOOKUP(A134,生徒名簿表!J:K,2,0)))</f>
        <v/>
      </c>
      <c r="G134" s="455"/>
      <c r="H134" s="456"/>
      <c r="I134" s="182" t="s">
        <v>6</v>
      </c>
      <c r="J134" s="183" t="s">
        <v>5</v>
      </c>
      <c r="K134" s="184" t="str">
        <f>IF(A134="","",(VLOOKUP(A134,生徒名簿表!J:L,3,0)))</f>
        <v/>
      </c>
      <c r="L134" s="185">
        <v>199</v>
      </c>
      <c r="M134" s="164">
        <f t="shared" si="7"/>
        <v>0</v>
      </c>
      <c r="N134" s="455" t="str">
        <f>IF(B134="","",(VLOOKUP(B134,生徒名簿表!J:K,2,0)))</f>
        <v/>
      </c>
      <c r="O134" s="455"/>
      <c r="P134" s="455"/>
      <c r="Q134" s="455"/>
      <c r="R134" s="456"/>
      <c r="S134" s="182" t="s">
        <v>6</v>
      </c>
      <c r="T134" s="183" t="s">
        <v>5</v>
      </c>
      <c r="U134" s="184" t="str">
        <f>IF(B134="","",(VLOOKUP(B134,生徒名簿表!J:L,3,0)))</f>
        <v/>
      </c>
    </row>
    <row r="135" spans="1:21" ht="23.4" customHeight="1" x14ac:dyDescent="0.45">
      <c r="A135" s="177"/>
      <c r="B135" s="178"/>
      <c r="D135" s="164">
        <v>175</v>
      </c>
      <c r="E135" s="165">
        <f t="shared" si="6"/>
        <v>0</v>
      </c>
      <c r="F135" s="454" t="str">
        <f>IF(A135="","",(VLOOKUP(A135,生徒名簿表!J:K,2,0)))</f>
        <v/>
      </c>
      <c r="G135" s="455"/>
      <c r="H135" s="456"/>
      <c r="I135" s="182" t="s">
        <v>6</v>
      </c>
      <c r="J135" s="183" t="s">
        <v>5</v>
      </c>
      <c r="K135" s="184" t="str">
        <f>IF(A135="","",(VLOOKUP(A135,生徒名簿表!J:L,3,0)))</f>
        <v/>
      </c>
      <c r="L135" s="185">
        <v>200</v>
      </c>
      <c r="M135" s="164">
        <f t="shared" si="7"/>
        <v>0</v>
      </c>
      <c r="N135" s="455" t="str">
        <f>IF(B135="","",(VLOOKUP(B135,生徒名簿表!J:K,2,0)))</f>
        <v/>
      </c>
      <c r="O135" s="455"/>
      <c r="P135" s="455"/>
      <c r="Q135" s="455"/>
      <c r="R135" s="456"/>
      <c r="S135" s="182" t="s">
        <v>6</v>
      </c>
      <c r="T135" s="183" t="s">
        <v>5</v>
      </c>
      <c r="U135" s="184" t="str">
        <f>IF(B135="","",(VLOOKUP(B135,生徒名簿表!J:L,3,0)))</f>
        <v/>
      </c>
    </row>
    <row r="136" spans="1:21" ht="4.2" customHeight="1" x14ac:dyDescent="0.45"/>
    <row r="137" spans="1:21" ht="27" customHeight="1" x14ac:dyDescent="0.45">
      <c r="D137" s="446" t="s">
        <v>3</v>
      </c>
      <c r="E137" s="451"/>
      <c r="F137" s="451"/>
      <c r="G137" s="451"/>
      <c r="H137" s="447"/>
      <c r="I137" s="446" t="s">
        <v>733</v>
      </c>
      <c r="J137" s="451"/>
      <c r="K137" s="451"/>
      <c r="L137" s="447"/>
      <c r="M137" s="446" t="s">
        <v>732</v>
      </c>
      <c r="N137" s="451"/>
      <c r="O137" s="451"/>
      <c r="P137" s="451"/>
      <c r="Q137" s="447"/>
      <c r="R137" s="432" t="s">
        <v>731</v>
      </c>
      <c r="S137" s="432"/>
      <c r="T137" s="432"/>
      <c r="U137" s="432"/>
    </row>
    <row r="138" spans="1:21" ht="3.75" customHeight="1" thickBot="1" x14ac:dyDescent="0.5">
      <c r="K138" s="466"/>
      <c r="L138" s="466"/>
      <c r="M138" s="155"/>
    </row>
    <row r="139" spans="1:21" ht="15" customHeight="1" x14ac:dyDescent="0.45">
      <c r="D139" s="467" t="s">
        <v>668</v>
      </c>
      <c r="E139" s="467"/>
      <c r="F139" s="468"/>
      <c r="G139" s="468"/>
      <c r="H139" s="468"/>
      <c r="I139" s="468"/>
      <c r="J139" s="468"/>
      <c r="K139" s="469"/>
      <c r="L139" s="470" t="s">
        <v>0</v>
      </c>
      <c r="M139" s="471"/>
      <c r="N139" s="472"/>
      <c r="O139" s="476">
        <f>O34</f>
        <v>0</v>
      </c>
      <c r="P139" s="477"/>
      <c r="Q139" s="477"/>
      <c r="R139" s="477"/>
      <c r="S139" s="477"/>
      <c r="T139" s="477"/>
      <c r="U139" s="478"/>
    </row>
    <row r="140" spans="1:21" ht="15" customHeight="1" thickBot="1" x14ac:dyDescent="0.5">
      <c r="D140" s="468"/>
      <c r="E140" s="468"/>
      <c r="F140" s="468"/>
      <c r="G140" s="468"/>
      <c r="H140" s="468"/>
      <c r="I140" s="468"/>
      <c r="J140" s="468"/>
      <c r="K140" s="469"/>
      <c r="L140" s="473"/>
      <c r="M140" s="474"/>
      <c r="N140" s="475"/>
      <c r="O140" s="479"/>
      <c r="P140" s="480"/>
      <c r="Q140" s="480"/>
      <c r="R140" s="480"/>
      <c r="S140" s="480"/>
      <c r="T140" s="480"/>
      <c r="U140" s="481"/>
    </row>
    <row r="141" spans="1:21" ht="27.75" customHeight="1" x14ac:dyDescent="0.45">
      <c r="D141" s="453" t="s">
        <v>666</v>
      </c>
      <c r="E141" s="453"/>
      <c r="F141" s="453"/>
      <c r="G141" s="453"/>
      <c r="H141" s="453"/>
      <c r="I141" s="453"/>
      <c r="J141" s="453"/>
      <c r="K141" s="453"/>
      <c r="L141" s="453"/>
      <c r="M141" s="453"/>
      <c r="N141" s="453"/>
      <c r="O141" s="453"/>
      <c r="P141" s="432" t="s">
        <v>667</v>
      </c>
      <c r="Q141" s="432"/>
      <c r="R141" s="433" t="e">
        <f>VLOOKUP(I142,学校番号一覧!A:E,5,0)</f>
        <v>#N/A</v>
      </c>
      <c r="S141" s="433"/>
      <c r="T141" s="433"/>
      <c r="U141" s="433"/>
    </row>
    <row r="142" spans="1:21" ht="30" customHeight="1" x14ac:dyDescent="0.45">
      <c r="D142" s="446" t="s">
        <v>15</v>
      </c>
      <c r="E142" s="447"/>
      <c r="F142" s="461" t="s">
        <v>610</v>
      </c>
      <c r="G142" s="461"/>
      <c r="H142" s="164" t="s">
        <v>25</v>
      </c>
      <c r="I142" s="482">
        <f>I2</f>
        <v>0</v>
      </c>
      <c r="J142" s="483"/>
      <c r="K142" s="446" t="s">
        <v>24</v>
      </c>
      <c r="L142" s="447"/>
      <c r="M142" s="448"/>
      <c r="N142" s="449"/>
      <c r="O142" s="450"/>
      <c r="P142" s="464" t="s">
        <v>14</v>
      </c>
      <c r="Q142" s="465"/>
      <c r="R142" s="166"/>
      <c r="S142" s="167" t="s">
        <v>13</v>
      </c>
      <c r="T142" s="168">
        <v>5</v>
      </c>
      <c r="U142" s="169" t="s">
        <v>12</v>
      </c>
    </row>
    <row r="143" spans="1:21" ht="30" customHeight="1" x14ac:dyDescent="0.45">
      <c r="D143" s="446" t="s">
        <v>11</v>
      </c>
      <c r="E143" s="447"/>
      <c r="F143" s="457" t="str">
        <f>IF(I2="","",(VLOOKUP(I2,学校番号一覧!A:C,3,0)))</f>
        <v/>
      </c>
      <c r="G143" s="457"/>
      <c r="H143" s="164" t="s">
        <v>585</v>
      </c>
      <c r="I143" s="454" t="str">
        <f>IF(I2="","",(VLOOKUP(I2,学校番号一覧!A:C,2,0)))</f>
        <v/>
      </c>
      <c r="J143" s="455"/>
      <c r="K143" s="455"/>
      <c r="L143" s="455"/>
      <c r="M143" s="455"/>
      <c r="N143" s="455"/>
      <c r="O143" s="456"/>
      <c r="P143" s="458" t="s">
        <v>10</v>
      </c>
      <c r="Q143" s="458"/>
      <c r="R143" s="459"/>
      <c r="S143" s="459"/>
      <c r="T143" s="459"/>
      <c r="U143" s="459"/>
    </row>
    <row r="144" spans="1:21" ht="3.75" customHeight="1" x14ac:dyDescent="0.45">
      <c r="D144" s="172"/>
      <c r="E144" s="172"/>
      <c r="F144" s="172"/>
      <c r="G144" s="172"/>
      <c r="H144" s="173"/>
      <c r="I144" s="173"/>
      <c r="J144" s="173"/>
      <c r="K144" s="173"/>
      <c r="L144" s="173"/>
      <c r="M144" s="174"/>
      <c r="N144" s="175"/>
      <c r="O144" s="155"/>
      <c r="P144" s="155"/>
      <c r="Q144" s="176"/>
      <c r="R144" s="176"/>
      <c r="S144" s="176"/>
      <c r="T144" s="176"/>
      <c r="U144" s="176"/>
    </row>
    <row r="145" spans="1:21" ht="21.9" customHeight="1" x14ac:dyDescent="0.45">
      <c r="A145" s="177" t="s">
        <v>623</v>
      </c>
      <c r="B145" s="178" t="s">
        <v>623</v>
      </c>
      <c r="D145" s="179" t="s">
        <v>643</v>
      </c>
      <c r="E145" s="180" t="s">
        <v>644</v>
      </c>
      <c r="F145" s="446" t="s">
        <v>8</v>
      </c>
      <c r="G145" s="451"/>
      <c r="H145" s="447"/>
      <c r="I145" s="446" t="s">
        <v>7</v>
      </c>
      <c r="J145" s="451"/>
      <c r="K145" s="460"/>
      <c r="L145" s="179" t="s">
        <v>643</v>
      </c>
      <c r="M145" s="186" t="s">
        <v>644</v>
      </c>
      <c r="N145" s="451" t="s">
        <v>8</v>
      </c>
      <c r="O145" s="451"/>
      <c r="P145" s="451"/>
      <c r="Q145" s="451"/>
      <c r="R145" s="447"/>
      <c r="S145" s="446" t="s">
        <v>7</v>
      </c>
      <c r="T145" s="451"/>
      <c r="U145" s="447"/>
    </row>
    <row r="146" spans="1:21" ht="23.4" customHeight="1" x14ac:dyDescent="0.45">
      <c r="A146" s="177"/>
      <c r="B146" s="178"/>
      <c r="D146" s="164">
        <v>201</v>
      </c>
      <c r="E146" s="165">
        <f t="shared" ref="E146:E170" si="8">A146</f>
        <v>0</v>
      </c>
      <c r="F146" s="454" t="str">
        <f>IF(A146="","",(VLOOKUP(A146,生徒名簿表!J:K,2,0)))</f>
        <v/>
      </c>
      <c r="G146" s="455"/>
      <c r="H146" s="456"/>
      <c r="I146" s="182" t="s">
        <v>6</v>
      </c>
      <c r="J146" s="183" t="s">
        <v>5</v>
      </c>
      <c r="K146" s="184" t="str">
        <f>IF(A146="","",(VLOOKUP(A146,生徒名簿表!J:L,3,0)))</f>
        <v/>
      </c>
      <c r="L146" s="185">
        <v>226</v>
      </c>
      <c r="M146" s="164">
        <f>B146</f>
        <v>0</v>
      </c>
      <c r="N146" s="455" t="str">
        <f>IF(B146="","",(VLOOKUP(B146,生徒名簿表!J:K,2,0)))</f>
        <v/>
      </c>
      <c r="O146" s="455"/>
      <c r="P146" s="455"/>
      <c r="Q146" s="455"/>
      <c r="R146" s="456"/>
      <c r="S146" s="182" t="s">
        <v>6</v>
      </c>
      <c r="T146" s="183" t="s">
        <v>5</v>
      </c>
      <c r="U146" s="184" t="str">
        <f>IF(B146="","",(VLOOKUP(B146,生徒名簿表!J:L,3,0)))</f>
        <v/>
      </c>
    </row>
    <row r="147" spans="1:21" ht="23.4" customHeight="1" x14ac:dyDescent="0.45">
      <c r="A147" s="177"/>
      <c r="B147" s="178"/>
      <c r="D147" s="164">
        <v>202</v>
      </c>
      <c r="E147" s="165">
        <f t="shared" si="8"/>
        <v>0</v>
      </c>
      <c r="F147" s="454" t="str">
        <f>IF(A147="","",(VLOOKUP(A147,生徒名簿表!J:K,2,0)))</f>
        <v/>
      </c>
      <c r="G147" s="455"/>
      <c r="H147" s="456"/>
      <c r="I147" s="182" t="s">
        <v>6</v>
      </c>
      <c r="J147" s="183" t="s">
        <v>5</v>
      </c>
      <c r="K147" s="184" t="str">
        <f>IF(A147="","",(VLOOKUP(A147,生徒名簿表!J:L,3,0)))</f>
        <v/>
      </c>
      <c r="L147" s="185">
        <v>227</v>
      </c>
      <c r="M147" s="164">
        <f t="shared" ref="M147:M170" si="9">B147</f>
        <v>0</v>
      </c>
      <c r="N147" s="455" t="str">
        <f>IF(B147="","",(VLOOKUP(B147,生徒名簿表!J:K,2,0)))</f>
        <v/>
      </c>
      <c r="O147" s="455"/>
      <c r="P147" s="455"/>
      <c r="Q147" s="455"/>
      <c r="R147" s="456"/>
      <c r="S147" s="182" t="s">
        <v>6</v>
      </c>
      <c r="T147" s="183" t="s">
        <v>5</v>
      </c>
      <c r="U147" s="184" t="str">
        <f>IF(B147="","",(VLOOKUP(B147,生徒名簿表!J:L,3,0)))</f>
        <v/>
      </c>
    </row>
    <row r="148" spans="1:21" ht="23.4" customHeight="1" x14ac:dyDescent="0.45">
      <c r="A148" s="177"/>
      <c r="B148" s="178"/>
      <c r="D148" s="164">
        <v>203</v>
      </c>
      <c r="E148" s="165">
        <f t="shared" si="8"/>
        <v>0</v>
      </c>
      <c r="F148" s="454" t="str">
        <f>IF(A148="","",(VLOOKUP(A148,生徒名簿表!J:K,2,0)))</f>
        <v/>
      </c>
      <c r="G148" s="455"/>
      <c r="H148" s="456"/>
      <c r="I148" s="182" t="s">
        <v>6</v>
      </c>
      <c r="J148" s="183" t="s">
        <v>5</v>
      </c>
      <c r="K148" s="184" t="str">
        <f>IF(A148="","",(VLOOKUP(A148,生徒名簿表!J:L,3,0)))</f>
        <v/>
      </c>
      <c r="L148" s="185">
        <v>228</v>
      </c>
      <c r="M148" s="164">
        <f t="shared" si="9"/>
        <v>0</v>
      </c>
      <c r="N148" s="455" t="str">
        <f>IF(B148="","",(VLOOKUP(B148,生徒名簿表!J:K,2,0)))</f>
        <v/>
      </c>
      <c r="O148" s="455"/>
      <c r="P148" s="455"/>
      <c r="Q148" s="455"/>
      <c r="R148" s="456"/>
      <c r="S148" s="182" t="s">
        <v>6</v>
      </c>
      <c r="T148" s="183" t="s">
        <v>5</v>
      </c>
      <c r="U148" s="184" t="str">
        <f>IF(B148="","",(VLOOKUP(B148,生徒名簿表!J:L,3,0)))</f>
        <v/>
      </c>
    </row>
    <row r="149" spans="1:21" ht="23.4" customHeight="1" x14ac:dyDescent="0.45">
      <c r="A149" s="177"/>
      <c r="B149" s="178"/>
      <c r="D149" s="164">
        <v>204</v>
      </c>
      <c r="E149" s="165">
        <f t="shared" si="8"/>
        <v>0</v>
      </c>
      <c r="F149" s="454" t="str">
        <f>IF(A149="","",(VLOOKUP(A149,生徒名簿表!J:K,2,0)))</f>
        <v/>
      </c>
      <c r="G149" s="455"/>
      <c r="H149" s="456"/>
      <c r="I149" s="182" t="s">
        <v>6</v>
      </c>
      <c r="J149" s="183" t="s">
        <v>5</v>
      </c>
      <c r="K149" s="184" t="str">
        <f>IF(A149="","",(VLOOKUP(A149,生徒名簿表!J:L,3,0)))</f>
        <v/>
      </c>
      <c r="L149" s="185">
        <v>229</v>
      </c>
      <c r="M149" s="164">
        <f t="shared" si="9"/>
        <v>0</v>
      </c>
      <c r="N149" s="455" t="str">
        <f>IF(B149="","",(VLOOKUP(B149,生徒名簿表!J:K,2,0)))</f>
        <v/>
      </c>
      <c r="O149" s="455"/>
      <c r="P149" s="455"/>
      <c r="Q149" s="455"/>
      <c r="R149" s="456"/>
      <c r="S149" s="182" t="s">
        <v>6</v>
      </c>
      <c r="T149" s="183" t="s">
        <v>5</v>
      </c>
      <c r="U149" s="184" t="str">
        <f>IF(B149="","",(VLOOKUP(B149,生徒名簿表!J:L,3,0)))</f>
        <v/>
      </c>
    </row>
    <row r="150" spans="1:21" ht="23.4" customHeight="1" x14ac:dyDescent="0.45">
      <c r="A150" s="177"/>
      <c r="B150" s="178"/>
      <c r="D150" s="164">
        <v>205</v>
      </c>
      <c r="E150" s="165">
        <f t="shared" si="8"/>
        <v>0</v>
      </c>
      <c r="F150" s="454" t="str">
        <f>IF(A150="","",(VLOOKUP(A150,生徒名簿表!J:K,2,0)))</f>
        <v/>
      </c>
      <c r="G150" s="455"/>
      <c r="H150" s="456"/>
      <c r="I150" s="182" t="s">
        <v>6</v>
      </c>
      <c r="J150" s="183" t="s">
        <v>5</v>
      </c>
      <c r="K150" s="184" t="str">
        <f>IF(A150="","",(VLOOKUP(A150,生徒名簿表!J:L,3,0)))</f>
        <v/>
      </c>
      <c r="L150" s="185">
        <v>230</v>
      </c>
      <c r="M150" s="164">
        <f t="shared" si="9"/>
        <v>0</v>
      </c>
      <c r="N150" s="455" t="str">
        <f>IF(B150="","",(VLOOKUP(B150,生徒名簿表!J:K,2,0)))</f>
        <v/>
      </c>
      <c r="O150" s="455"/>
      <c r="P150" s="455"/>
      <c r="Q150" s="455"/>
      <c r="R150" s="456"/>
      <c r="S150" s="182" t="s">
        <v>6</v>
      </c>
      <c r="T150" s="183" t="s">
        <v>5</v>
      </c>
      <c r="U150" s="184" t="str">
        <f>IF(B150="","",(VLOOKUP(B150,生徒名簿表!J:L,3,0)))</f>
        <v/>
      </c>
    </row>
    <row r="151" spans="1:21" ht="23.4" customHeight="1" x14ac:dyDescent="0.45">
      <c r="A151" s="177"/>
      <c r="B151" s="178"/>
      <c r="D151" s="164">
        <v>206</v>
      </c>
      <c r="E151" s="165">
        <f t="shared" si="8"/>
        <v>0</v>
      </c>
      <c r="F151" s="454" t="str">
        <f>IF(A151="","",(VLOOKUP(A151,生徒名簿表!J:K,2,0)))</f>
        <v/>
      </c>
      <c r="G151" s="455"/>
      <c r="H151" s="456"/>
      <c r="I151" s="182" t="s">
        <v>6</v>
      </c>
      <c r="J151" s="183" t="s">
        <v>5</v>
      </c>
      <c r="K151" s="184" t="str">
        <f>IF(A151="","",(VLOOKUP(A151,生徒名簿表!J:L,3,0)))</f>
        <v/>
      </c>
      <c r="L151" s="185">
        <v>231</v>
      </c>
      <c r="M151" s="164">
        <f t="shared" si="9"/>
        <v>0</v>
      </c>
      <c r="N151" s="455" t="str">
        <f>IF(B151="","",(VLOOKUP(B151,生徒名簿表!J:K,2,0)))</f>
        <v/>
      </c>
      <c r="O151" s="455"/>
      <c r="P151" s="455"/>
      <c r="Q151" s="455"/>
      <c r="R151" s="456"/>
      <c r="S151" s="182" t="s">
        <v>6</v>
      </c>
      <c r="T151" s="183" t="s">
        <v>5</v>
      </c>
      <c r="U151" s="184" t="str">
        <f>IF(B151="","",(VLOOKUP(B151,生徒名簿表!J:L,3,0)))</f>
        <v/>
      </c>
    </row>
    <row r="152" spans="1:21" ht="23.4" customHeight="1" x14ac:dyDescent="0.45">
      <c r="A152" s="177"/>
      <c r="B152" s="178"/>
      <c r="D152" s="164">
        <v>207</v>
      </c>
      <c r="E152" s="165">
        <f t="shared" si="8"/>
        <v>0</v>
      </c>
      <c r="F152" s="454" t="str">
        <f>IF(A152="","",(VLOOKUP(A152,生徒名簿表!J:K,2,0)))</f>
        <v/>
      </c>
      <c r="G152" s="455"/>
      <c r="H152" s="456"/>
      <c r="I152" s="182" t="s">
        <v>6</v>
      </c>
      <c r="J152" s="183" t="s">
        <v>5</v>
      </c>
      <c r="K152" s="184" t="str">
        <f>IF(A152="","",(VLOOKUP(A152,生徒名簿表!J:L,3,0)))</f>
        <v/>
      </c>
      <c r="L152" s="185">
        <v>232</v>
      </c>
      <c r="M152" s="164">
        <f t="shared" si="9"/>
        <v>0</v>
      </c>
      <c r="N152" s="455" t="str">
        <f>IF(B152="","",(VLOOKUP(B152,生徒名簿表!J:K,2,0)))</f>
        <v/>
      </c>
      <c r="O152" s="455"/>
      <c r="P152" s="455"/>
      <c r="Q152" s="455"/>
      <c r="R152" s="456"/>
      <c r="S152" s="182" t="s">
        <v>6</v>
      </c>
      <c r="T152" s="183" t="s">
        <v>5</v>
      </c>
      <c r="U152" s="184" t="str">
        <f>IF(B152="","",(VLOOKUP(B152,生徒名簿表!J:L,3,0)))</f>
        <v/>
      </c>
    </row>
    <row r="153" spans="1:21" ht="23.4" customHeight="1" x14ac:dyDescent="0.45">
      <c r="A153" s="177"/>
      <c r="B153" s="178"/>
      <c r="D153" s="164">
        <v>208</v>
      </c>
      <c r="E153" s="165">
        <f t="shared" si="8"/>
        <v>0</v>
      </c>
      <c r="F153" s="454" t="str">
        <f>IF(A153="","",(VLOOKUP(A153,生徒名簿表!J:K,2,0)))</f>
        <v/>
      </c>
      <c r="G153" s="455"/>
      <c r="H153" s="456"/>
      <c r="I153" s="182" t="s">
        <v>6</v>
      </c>
      <c r="J153" s="183" t="s">
        <v>5</v>
      </c>
      <c r="K153" s="184" t="str">
        <f>IF(A153="","",(VLOOKUP(A153,生徒名簿表!J:L,3,0)))</f>
        <v/>
      </c>
      <c r="L153" s="185">
        <v>233</v>
      </c>
      <c r="M153" s="164">
        <f t="shared" si="9"/>
        <v>0</v>
      </c>
      <c r="N153" s="455" t="str">
        <f>IF(B153="","",(VLOOKUP(B153,生徒名簿表!J:K,2,0)))</f>
        <v/>
      </c>
      <c r="O153" s="455"/>
      <c r="P153" s="455"/>
      <c r="Q153" s="455"/>
      <c r="R153" s="456"/>
      <c r="S153" s="182" t="s">
        <v>6</v>
      </c>
      <c r="T153" s="183" t="s">
        <v>5</v>
      </c>
      <c r="U153" s="184" t="str">
        <f>IF(B153="","",(VLOOKUP(B153,生徒名簿表!J:L,3,0)))</f>
        <v/>
      </c>
    </row>
    <row r="154" spans="1:21" ht="23.4" customHeight="1" x14ac:dyDescent="0.45">
      <c r="A154" s="177"/>
      <c r="B154" s="178"/>
      <c r="D154" s="164">
        <v>209</v>
      </c>
      <c r="E154" s="165">
        <f t="shared" si="8"/>
        <v>0</v>
      </c>
      <c r="F154" s="454" t="str">
        <f>IF(A154="","",(VLOOKUP(A154,生徒名簿表!J:K,2,0)))</f>
        <v/>
      </c>
      <c r="G154" s="455"/>
      <c r="H154" s="456"/>
      <c r="I154" s="182" t="s">
        <v>6</v>
      </c>
      <c r="J154" s="183" t="s">
        <v>5</v>
      </c>
      <c r="K154" s="184" t="str">
        <f>IF(A154="","",(VLOOKUP(A154,生徒名簿表!J:L,3,0)))</f>
        <v/>
      </c>
      <c r="L154" s="185">
        <v>234</v>
      </c>
      <c r="M154" s="164">
        <f t="shared" si="9"/>
        <v>0</v>
      </c>
      <c r="N154" s="455" t="str">
        <f>IF(B154="","",(VLOOKUP(B154,生徒名簿表!J:K,2,0)))</f>
        <v/>
      </c>
      <c r="O154" s="455"/>
      <c r="P154" s="455"/>
      <c r="Q154" s="455"/>
      <c r="R154" s="456"/>
      <c r="S154" s="182" t="s">
        <v>6</v>
      </c>
      <c r="T154" s="183" t="s">
        <v>5</v>
      </c>
      <c r="U154" s="184" t="str">
        <f>IF(B154="","",(VLOOKUP(B154,生徒名簿表!J:L,3,0)))</f>
        <v/>
      </c>
    </row>
    <row r="155" spans="1:21" ht="23.4" customHeight="1" x14ac:dyDescent="0.45">
      <c r="A155" s="177"/>
      <c r="B155" s="178"/>
      <c r="D155" s="164">
        <v>210</v>
      </c>
      <c r="E155" s="165">
        <f t="shared" si="8"/>
        <v>0</v>
      </c>
      <c r="F155" s="454" t="str">
        <f>IF(A155="","",(VLOOKUP(A155,生徒名簿表!J:K,2,0)))</f>
        <v/>
      </c>
      <c r="G155" s="455"/>
      <c r="H155" s="456"/>
      <c r="I155" s="182" t="s">
        <v>6</v>
      </c>
      <c r="J155" s="183" t="s">
        <v>5</v>
      </c>
      <c r="K155" s="184" t="str">
        <f>IF(A155="","",(VLOOKUP(A155,生徒名簿表!J:L,3,0)))</f>
        <v/>
      </c>
      <c r="L155" s="185">
        <v>235</v>
      </c>
      <c r="M155" s="164">
        <f t="shared" si="9"/>
        <v>0</v>
      </c>
      <c r="N155" s="455" t="str">
        <f>IF(B155="","",(VLOOKUP(B155,生徒名簿表!J:K,2,0)))</f>
        <v/>
      </c>
      <c r="O155" s="455"/>
      <c r="P155" s="455"/>
      <c r="Q155" s="455"/>
      <c r="R155" s="456"/>
      <c r="S155" s="182" t="s">
        <v>6</v>
      </c>
      <c r="T155" s="183" t="s">
        <v>5</v>
      </c>
      <c r="U155" s="184" t="str">
        <f>IF(B155="","",(VLOOKUP(B155,生徒名簿表!J:L,3,0)))</f>
        <v/>
      </c>
    </row>
    <row r="156" spans="1:21" ht="23.4" customHeight="1" x14ac:dyDescent="0.45">
      <c r="A156" s="177"/>
      <c r="B156" s="178"/>
      <c r="D156" s="164">
        <v>211</v>
      </c>
      <c r="E156" s="165">
        <f t="shared" si="8"/>
        <v>0</v>
      </c>
      <c r="F156" s="454" t="str">
        <f>IF(A156="","",(VLOOKUP(A156,生徒名簿表!J:K,2,0)))</f>
        <v/>
      </c>
      <c r="G156" s="455"/>
      <c r="H156" s="456"/>
      <c r="I156" s="182" t="s">
        <v>6</v>
      </c>
      <c r="J156" s="183" t="s">
        <v>5</v>
      </c>
      <c r="K156" s="184" t="str">
        <f>IF(A156="","",(VLOOKUP(A156,生徒名簿表!J:L,3,0)))</f>
        <v/>
      </c>
      <c r="L156" s="185">
        <v>236</v>
      </c>
      <c r="M156" s="164">
        <f t="shared" si="9"/>
        <v>0</v>
      </c>
      <c r="N156" s="455" t="str">
        <f>IF(B156="","",(VLOOKUP(B156,生徒名簿表!J:K,2,0)))</f>
        <v/>
      </c>
      <c r="O156" s="455"/>
      <c r="P156" s="455"/>
      <c r="Q156" s="455"/>
      <c r="R156" s="456"/>
      <c r="S156" s="182" t="s">
        <v>6</v>
      </c>
      <c r="T156" s="183" t="s">
        <v>5</v>
      </c>
      <c r="U156" s="184" t="str">
        <f>IF(B156="","",(VLOOKUP(B156,生徒名簿表!J:L,3,0)))</f>
        <v/>
      </c>
    </row>
    <row r="157" spans="1:21" ht="23.4" customHeight="1" x14ac:dyDescent="0.45">
      <c r="A157" s="177"/>
      <c r="B157" s="178"/>
      <c r="D157" s="164">
        <v>212</v>
      </c>
      <c r="E157" s="165">
        <f t="shared" si="8"/>
        <v>0</v>
      </c>
      <c r="F157" s="454" t="str">
        <f>IF(A157="","",(VLOOKUP(A157,生徒名簿表!J:K,2,0)))</f>
        <v/>
      </c>
      <c r="G157" s="455"/>
      <c r="H157" s="456"/>
      <c r="I157" s="182" t="s">
        <v>6</v>
      </c>
      <c r="J157" s="183" t="s">
        <v>5</v>
      </c>
      <c r="K157" s="184" t="str">
        <f>IF(A157="","",(VLOOKUP(A157,生徒名簿表!J:L,3,0)))</f>
        <v/>
      </c>
      <c r="L157" s="185">
        <v>237</v>
      </c>
      <c r="M157" s="164">
        <f t="shared" si="9"/>
        <v>0</v>
      </c>
      <c r="N157" s="455" t="str">
        <f>IF(B157="","",(VLOOKUP(B157,生徒名簿表!J:K,2,0)))</f>
        <v/>
      </c>
      <c r="O157" s="455"/>
      <c r="P157" s="455"/>
      <c r="Q157" s="455"/>
      <c r="R157" s="456"/>
      <c r="S157" s="182" t="s">
        <v>6</v>
      </c>
      <c r="T157" s="183" t="s">
        <v>5</v>
      </c>
      <c r="U157" s="184" t="str">
        <f>IF(B157="","",(VLOOKUP(B157,生徒名簿表!J:L,3,0)))</f>
        <v/>
      </c>
    </row>
    <row r="158" spans="1:21" ht="23.4" customHeight="1" x14ac:dyDescent="0.45">
      <c r="A158" s="177"/>
      <c r="B158" s="178"/>
      <c r="D158" s="164">
        <v>213</v>
      </c>
      <c r="E158" s="165">
        <f t="shared" si="8"/>
        <v>0</v>
      </c>
      <c r="F158" s="454" t="str">
        <f>IF(A158="","",(VLOOKUP(A158,生徒名簿表!J:K,2,0)))</f>
        <v/>
      </c>
      <c r="G158" s="455"/>
      <c r="H158" s="456"/>
      <c r="I158" s="182" t="s">
        <v>6</v>
      </c>
      <c r="J158" s="183" t="s">
        <v>5</v>
      </c>
      <c r="K158" s="184" t="str">
        <f>IF(A158="","",(VLOOKUP(A158,生徒名簿表!J:L,3,0)))</f>
        <v/>
      </c>
      <c r="L158" s="185">
        <v>238</v>
      </c>
      <c r="M158" s="164">
        <f t="shared" si="9"/>
        <v>0</v>
      </c>
      <c r="N158" s="455" t="str">
        <f>IF(B158="","",(VLOOKUP(B158,生徒名簿表!J:K,2,0)))</f>
        <v/>
      </c>
      <c r="O158" s="455"/>
      <c r="P158" s="455"/>
      <c r="Q158" s="455"/>
      <c r="R158" s="456"/>
      <c r="S158" s="182" t="s">
        <v>6</v>
      </c>
      <c r="T158" s="183" t="s">
        <v>5</v>
      </c>
      <c r="U158" s="184" t="str">
        <f>IF(B158="","",(VLOOKUP(B158,生徒名簿表!J:L,3,0)))</f>
        <v/>
      </c>
    </row>
    <row r="159" spans="1:21" ht="23.4" customHeight="1" x14ac:dyDescent="0.45">
      <c r="A159" s="177"/>
      <c r="B159" s="178"/>
      <c r="D159" s="164">
        <v>214</v>
      </c>
      <c r="E159" s="165">
        <f t="shared" si="8"/>
        <v>0</v>
      </c>
      <c r="F159" s="454" t="str">
        <f>IF(A159="","",(VLOOKUP(A159,生徒名簿表!J:K,2,0)))</f>
        <v/>
      </c>
      <c r="G159" s="455"/>
      <c r="H159" s="456"/>
      <c r="I159" s="182" t="s">
        <v>6</v>
      </c>
      <c r="J159" s="183" t="s">
        <v>5</v>
      </c>
      <c r="K159" s="184" t="str">
        <f>IF(A159="","",(VLOOKUP(A159,生徒名簿表!J:L,3,0)))</f>
        <v/>
      </c>
      <c r="L159" s="185">
        <v>239</v>
      </c>
      <c r="M159" s="164">
        <f t="shared" si="9"/>
        <v>0</v>
      </c>
      <c r="N159" s="455" t="str">
        <f>IF(B159="","",(VLOOKUP(B159,生徒名簿表!J:K,2,0)))</f>
        <v/>
      </c>
      <c r="O159" s="455"/>
      <c r="P159" s="455"/>
      <c r="Q159" s="455"/>
      <c r="R159" s="456"/>
      <c r="S159" s="182" t="s">
        <v>6</v>
      </c>
      <c r="T159" s="183" t="s">
        <v>5</v>
      </c>
      <c r="U159" s="184" t="str">
        <f>IF(B159="","",(VLOOKUP(B159,生徒名簿表!J:L,3,0)))</f>
        <v/>
      </c>
    </row>
    <row r="160" spans="1:21" ht="23.4" customHeight="1" x14ac:dyDescent="0.45">
      <c r="A160" s="177"/>
      <c r="B160" s="178"/>
      <c r="D160" s="164">
        <v>215</v>
      </c>
      <c r="E160" s="165">
        <f t="shared" si="8"/>
        <v>0</v>
      </c>
      <c r="F160" s="454" t="str">
        <f>IF(A160="","",(VLOOKUP(A160,生徒名簿表!J:K,2,0)))</f>
        <v/>
      </c>
      <c r="G160" s="455"/>
      <c r="H160" s="456"/>
      <c r="I160" s="182" t="s">
        <v>6</v>
      </c>
      <c r="J160" s="183" t="s">
        <v>5</v>
      </c>
      <c r="K160" s="184" t="str">
        <f>IF(A160="","",(VLOOKUP(A160,生徒名簿表!J:L,3,0)))</f>
        <v/>
      </c>
      <c r="L160" s="185">
        <v>240</v>
      </c>
      <c r="M160" s="164">
        <f t="shared" si="9"/>
        <v>0</v>
      </c>
      <c r="N160" s="455" t="str">
        <f>IF(B160="","",(VLOOKUP(B160,生徒名簿表!J:K,2,0)))</f>
        <v/>
      </c>
      <c r="O160" s="455"/>
      <c r="P160" s="455"/>
      <c r="Q160" s="455"/>
      <c r="R160" s="456"/>
      <c r="S160" s="182" t="s">
        <v>6</v>
      </c>
      <c r="T160" s="183" t="s">
        <v>5</v>
      </c>
      <c r="U160" s="184" t="str">
        <f>IF(B160="","",(VLOOKUP(B160,生徒名簿表!J:L,3,0)))</f>
        <v/>
      </c>
    </row>
    <row r="161" spans="1:21" ht="23.4" customHeight="1" x14ac:dyDescent="0.45">
      <c r="A161" s="177"/>
      <c r="B161" s="178"/>
      <c r="D161" s="164">
        <v>216</v>
      </c>
      <c r="E161" s="165">
        <f t="shared" si="8"/>
        <v>0</v>
      </c>
      <c r="F161" s="454" t="str">
        <f>IF(A161="","",(VLOOKUP(A161,生徒名簿表!J:K,2,0)))</f>
        <v/>
      </c>
      <c r="G161" s="455"/>
      <c r="H161" s="456"/>
      <c r="I161" s="182" t="s">
        <v>6</v>
      </c>
      <c r="J161" s="183" t="s">
        <v>5</v>
      </c>
      <c r="K161" s="184" t="str">
        <f>IF(A161="","",(VLOOKUP(A161,生徒名簿表!J:L,3,0)))</f>
        <v/>
      </c>
      <c r="L161" s="185">
        <v>241</v>
      </c>
      <c r="M161" s="164">
        <f t="shared" si="9"/>
        <v>0</v>
      </c>
      <c r="N161" s="455" t="str">
        <f>IF(B161="","",(VLOOKUP(B161,生徒名簿表!J:K,2,0)))</f>
        <v/>
      </c>
      <c r="O161" s="455"/>
      <c r="P161" s="455"/>
      <c r="Q161" s="455"/>
      <c r="R161" s="456"/>
      <c r="S161" s="182" t="s">
        <v>6</v>
      </c>
      <c r="T161" s="183" t="s">
        <v>5</v>
      </c>
      <c r="U161" s="184" t="str">
        <f>IF(B161="","",(VLOOKUP(B161,生徒名簿表!J:L,3,0)))</f>
        <v/>
      </c>
    </row>
    <row r="162" spans="1:21" ht="23.4" customHeight="1" x14ac:dyDescent="0.45">
      <c r="A162" s="177"/>
      <c r="B162" s="178"/>
      <c r="D162" s="164">
        <v>217</v>
      </c>
      <c r="E162" s="165">
        <f t="shared" si="8"/>
        <v>0</v>
      </c>
      <c r="F162" s="454" t="str">
        <f>IF(A162="","",(VLOOKUP(A162,生徒名簿表!J:K,2,0)))</f>
        <v/>
      </c>
      <c r="G162" s="455"/>
      <c r="H162" s="456"/>
      <c r="I162" s="182" t="s">
        <v>6</v>
      </c>
      <c r="J162" s="183" t="s">
        <v>5</v>
      </c>
      <c r="K162" s="184" t="str">
        <f>IF(A162="","",(VLOOKUP(A162,生徒名簿表!J:L,3,0)))</f>
        <v/>
      </c>
      <c r="L162" s="185">
        <v>242</v>
      </c>
      <c r="M162" s="164">
        <f t="shared" si="9"/>
        <v>0</v>
      </c>
      <c r="N162" s="455" t="str">
        <f>IF(B162="","",(VLOOKUP(B162,生徒名簿表!J:K,2,0)))</f>
        <v/>
      </c>
      <c r="O162" s="455"/>
      <c r="P162" s="455"/>
      <c r="Q162" s="455"/>
      <c r="R162" s="456"/>
      <c r="S162" s="182" t="s">
        <v>6</v>
      </c>
      <c r="T162" s="183" t="s">
        <v>5</v>
      </c>
      <c r="U162" s="184" t="str">
        <f>IF(B162="","",(VLOOKUP(B162,生徒名簿表!J:L,3,0)))</f>
        <v/>
      </c>
    </row>
    <row r="163" spans="1:21" ht="23.4" customHeight="1" x14ac:dyDescent="0.45">
      <c r="A163" s="177"/>
      <c r="B163" s="178"/>
      <c r="D163" s="164">
        <v>218</v>
      </c>
      <c r="E163" s="165">
        <f t="shared" si="8"/>
        <v>0</v>
      </c>
      <c r="F163" s="454" t="str">
        <f>IF(A163="","",(VLOOKUP(A163,生徒名簿表!J:K,2,0)))</f>
        <v/>
      </c>
      <c r="G163" s="455"/>
      <c r="H163" s="456"/>
      <c r="I163" s="182" t="s">
        <v>6</v>
      </c>
      <c r="J163" s="183" t="s">
        <v>5</v>
      </c>
      <c r="K163" s="184" t="str">
        <f>IF(A163="","",(VLOOKUP(A163,生徒名簿表!J:L,3,0)))</f>
        <v/>
      </c>
      <c r="L163" s="185">
        <v>243</v>
      </c>
      <c r="M163" s="164">
        <f t="shared" si="9"/>
        <v>0</v>
      </c>
      <c r="N163" s="455" t="str">
        <f>IF(B163="","",(VLOOKUP(B163,生徒名簿表!J:K,2,0)))</f>
        <v/>
      </c>
      <c r="O163" s="455"/>
      <c r="P163" s="455"/>
      <c r="Q163" s="455"/>
      <c r="R163" s="456"/>
      <c r="S163" s="182" t="s">
        <v>6</v>
      </c>
      <c r="T163" s="183" t="s">
        <v>5</v>
      </c>
      <c r="U163" s="184" t="str">
        <f>IF(B163="","",(VLOOKUP(B163,生徒名簿表!J:L,3,0)))</f>
        <v/>
      </c>
    </row>
    <row r="164" spans="1:21" ht="23.4" customHeight="1" x14ac:dyDescent="0.45">
      <c r="A164" s="177"/>
      <c r="B164" s="178"/>
      <c r="D164" s="164">
        <v>219</v>
      </c>
      <c r="E164" s="165">
        <f t="shared" si="8"/>
        <v>0</v>
      </c>
      <c r="F164" s="454" t="str">
        <f>IF(A164="","",(VLOOKUP(A164,生徒名簿表!J:K,2,0)))</f>
        <v/>
      </c>
      <c r="G164" s="455"/>
      <c r="H164" s="456"/>
      <c r="I164" s="182" t="s">
        <v>6</v>
      </c>
      <c r="J164" s="183" t="s">
        <v>5</v>
      </c>
      <c r="K164" s="184" t="str">
        <f>IF(A164="","",(VLOOKUP(A164,生徒名簿表!J:L,3,0)))</f>
        <v/>
      </c>
      <c r="L164" s="185">
        <v>244</v>
      </c>
      <c r="M164" s="164">
        <f t="shared" si="9"/>
        <v>0</v>
      </c>
      <c r="N164" s="455" t="str">
        <f>IF(B164="","",(VLOOKUP(B164,生徒名簿表!J:K,2,0)))</f>
        <v/>
      </c>
      <c r="O164" s="455"/>
      <c r="P164" s="455"/>
      <c r="Q164" s="455"/>
      <c r="R164" s="456"/>
      <c r="S164" s="182" t="s">
        <v>6</v>
      </c>
      <c r="T164" s="183" t="s">
        <v>5</v>
      </c>
      <c r="U164" s="184" t="str">
        <f>IF(B164="","",(VLOOKUP(B164,生徒名簿表!J:L,3,0)))</f>
        <v/>
      </c>
    </row>
    <row r="165" spans="1:21" ht="23.4" customHeight="1" x14ac:dyDescent="0.45">
      <c r="A165" s="177"/>
      <c r="B165" s="178"/>
      <c r="D165" s="164">
        <v>220</v>
      </c>
      <c r="E165" s="165">
        <f t="shared" si="8"/>
        <v>0</v>
      </c>
      <c r="F165" s="454" t="str">
        <f>IF(A165="","",(VLOOKUP(A165,生徒名簿表!J:K,2,0)))</f>
        <v/>
      </c>
      <c r="G165" s="455"/>
      <c r="H165" s="456"/>
      <c r="I165" s="182" t="s">
        <v>6</v>
      </c>
      <c r="J165" s="183" t="s">
        <v>5</v>
      </c>
      <c r="K165" s="184" t="str">
        <f>IF(A165="","",(VLOOKUP(A165,生徒名簿表!J:L,3,0)))</f>
        <v/>
      </c>
      <c r="L165" s="185">
        <v>245</v>
      </c>
      <c r="M165" s="164">
        <f t="shared" si="9"/>
        <v>0</v>
      </c>
      <c r="N165" s="455" t="str">
        <f>IF(B165="","",(VLOOKUP(B165,生徒名簿表!J:K,2,0)))</f>
        <v/>
      </c>
      <c r="O165" s="455"/>
      <c r="P165" s="455"/>
      <c r="Q165" s="455"/>
      <c r="R165" s="456"/>
      <c r="S165" s="182" t="s">
        <v>6</v>
      </c>
      <c r="T165" s="183" t="s">
        <v>5</v>
      </c>
      <c r="U165" s="184" t="str">
        <f>IF(B165="","",(VLOOKUP(B165,生徒名簿表!J:L,3,0)))</f>
        <v/>
      </c>
    </row>
    <row r="166" spans="1:21" ht="23.4" customHeight="1" x14ac:dyDescent="0.45">
      <c r="A166" s="177"/>
      <c r="B166" s="178"/>
      <c r="D166" s="164">
        <v>221</v>
      </c>
      <c r="E166" s="165">
        <f t="shared" si="8"/>
        <v>0</v>
      </c>
      <c r="F166" s="454" t="str">
        <f>IF(A166="","",(VLOOKUP(A166,生徒名簿表!J:K,2,0)))</f>
        <v/>
      </c>
      <c r="G166" s="455"/>
      <c r="H166" s="456"/>
      <c r="I166" s="182" t="s">
        <v>6</v>
      </c>
      <c r="J166" s="183" t="s">
        <v>5</v>
      </c>
      <c r="K166" s="184" t="str">
        <f>IF(A166="","",(VLOOKUP(A166,生徒名簿表!J:L,3,0)))</f>
        <v/>
      </c>
      <c r="L166" s="185">
        <v>246</v>
      </c>
      <c r="M166" s="164">
        <f t="shared" si="9"/>
        <v>0</v>
      </c>
      <c r="N166" s="455" t="str">
        <f>IF(B166="","",(VLOOKUP(B166,生徒名簿表!J:K,2,0)))</f>
        <v/>
      </c>
      <c r="O166" s="455"/>
      <c r="P166" s="455"/>
      <c r="Q166" s="455"/>
      <c r="R166" s="456"/>
      <c r="S166" s="182" t="s">
        <v>6</v>
      </c>
      <c r="T166" s="183" t="s">
        <v>5</v>
      </c>
      <c r="U166" s="184" t="str">
        <f>IF(B166="","",(VLOOKUP(B166,生徒名簿表!J:L,3,0)))</f>
        <v/>
      </c>
    </row>
    <row r="167" spans="1:21" ht="23.4" customHeight="1" x14ac:dyDescent="0.45">
      <c r="A167" s="177"/>
      <c r="B167" s="178"/>
      <c r="D167" s="164">
        <v>222</v>
      </c>
      <c r="E167" s="165">
        <f t="shared" si="8"/>
        <v>0</v>
      </c>
      <c r="F167" s="454" t="str">
        <f>IF(A167="","",(VLOOKUP(A167,生徒名簿表!J:K,2,0)))</f>
        <v/>
      </c>
      <c r="G167" s="455"/>
      <c r="H167" s="456"/>
      <c r="I167" s="182" t="s">
        <v>6</v>
      </c>
      <c r="J167" s="183" t="s">
        <v>5</v>
      </c>
      <c r="K167" s="184" t="str">
        <f>IF(A167="","",(VLOOKUP(A167,生徒名簿表!J:L,3,0)))</f>
        <v/>
      </c>
      <c r="L167" s="185">
        <v>247</v>
      </c>
      <c r="M167" s="164">
        <f t="shared" si="9"/>
        <v>0</v>
      </c>
      <c r="N167" s="455" t="str">
        <f>IF(B167="","",(VLOOKUP(B167,生徒名簿表!J:K,2,0)))</f>
        <v/>
      </c>
      <c r="O167" s="455"/>
      <c r="P167" s="455"/>
      <c r="Q167" s="455"/>
      <c r="R167" s="456"/>
      <c r="S167" s="182" t="s">
        <v>6</v>
      </c>
      <c r="T167" s="183" t="s">
        <v>5</v>
      </c>
      <c r="U167" s="184" t="str">
        <f>IF(B167="","",(VLOOKUP(B167,生徒名簿表!J:L,3,0)))</f>
        <v/>
      </c>
    </row>
    <row r="168" spans="1:21" ht="23.4" customHeight="1" x14ac:dyDescent="0.45">
      <c r="A168" s="177"/>
      <c r="B168" s="178"/>
      <c r="D168" s="164">
        <v>223</v>
      </c>
      <c r="E168" s="165">
        <f t="shared" si="8"/>
        <v>0</v>
      </c>
      <c r="F168" s="454" t="str">
        <f>IF(A168="","",(VLOOKUP(A168,生徒名簿表!J:K,2,0)))</f>
        <v/>
      </c>
      <c r="G168" s="455"/>
      <c r="H168" s="456"/>
      <c r="I168" s="182" t="s">
        <v>6</v>
      </c>
      <c r="J168" s="183" t="s">
        <v>5</v>
      </c>
      <c r="K168" s="184" t="str">
        <f>IF(A168="","",(VLOOKUP(A168,生徒名簿表!J:L,3,0)))</f>
        <v/>
      </c>
      <c r="L168" s="185">
        <v>248</v>
      </c>
      <c r="M168" s="164">
        <f t="shared" si="9"/>
        <v>0</v>
      </c>
      <c r="N168" s="455" t="str">
        <f>IF(B168="","",(VLOOKUP(B168,生徒名簿表!J:K,2,0)))</f>
        <v/>
      </c>
      <c r="O168" s="455"/>
      <c r="P168" s="455"/>
      <c r="Q168" s="455"/>
      <c r="R168" s="456"/>
      <c r="S168" s="182" t="s">
        <v>6</v>
      </c>
      <c r="T168" s="183" t="s">
        <v>5</v>
      </c>
      <c r="U168" s="184" t="str">
        <f>IF(B168="","",(VLOOKUP(B168,生徒名簿表!J:L,3,0)))</f>
        <v/>
      </c>
    </row>
    <row r="169" spans="1:21" ht="23.4" customHeight="1" x14ac:dyDescent="0.45">
      <c r="A169" s="177"/>
      <c r="B169" s="178"/>
      <c r="D169" s="164">
        <v>224</v>
      </c>
      <c r="E169" s="165">
        <f t="shared" si="8"/>
        <v>0</v>
      </c>
      <c r="F169" s="454" t="str">
        <f>IF(A169="","",(VLOOKUP(A169,生徒名簿表!J:K,2,0)))</f>
        <v/>
      </c>
      <c r="G169" s="455"/>
      <c r="H169" s="456"/>
      <c r="I169" s="182" t="s">
        <v>6</v>
      </c>
      <c r="J169" s="183" t="s">
        <v>5</v>
      </c>
      <c r="K169" s="184" t="str">
        <f>IF(A169="","",(VLOOKUP(A169,生徒名簿表!J:L,3,0)))</f>
        <v/>
      </c>
      <c r="L169" s="185">
        <v>249</v>
      </c>
      <c r="M169" s="164">
        <f t="shared" si="9"/>
        <v>0</v>
      </c>
      <c r="N169" s="455" t="str">
        <f>IF(B169="","",(VLOOKUP(B169,生徒名簿表!J:K,2,0)))</f>
        <v/>
      </c>
      <c r="O169" s="455"/>
      <c r="P169" s="455"/>
      <c r="Q169" s="455"/>
      <c r="R169" s="456"/>
      <c r="S169" s="182" t="s">
        <v>6</v>
      </c>
      <c r="T169" s="183" t="s">
        <v>5</v>
      </c>
      <c r="U169" s="184" t="str">
        <f>IF(B169="","",(VLOOKUP(B169,生徒名簿表!J:L,3,0)))</f>
        <v/>
      </c>
    </row>
    <row r="170" spans="1:21" ht="23.4" customHeight="1" x14ac:dyDescent="0.45">
      <c r="A170" s="177"/>
      <c r="B170" s="178"/>
      <c r="D170" s="164">
        <v>225</v>
      </c>
      <c r="E170" s="165">
        <f t="shared" si="8"/>
        <v>0</v>
      </c>
      <c r="F170" s="454" t="str">
        <f>IF(A170="","",(VLOOKUP(A170,生徒名簿表!J:K,2,0)))</f>
        <v/>
      </c>
      <c r="G170" s="455"/>
      <c r="H170" s="456"/>
      <c r="I170" s="182" t="s">
        <v>6</v>
      </c>
      <c r="J170" s="183" t="s">
        <v>5</v>
      </c>
      <c r="K170" s="184" t="str">
        <f>IF(A170="","",(VLOOKUP(A170,生徒名簿表!J:L,3,0)))</f>
        <v/>
      </c>
      <c r="L170" s="185">
        <v>250</v>
      </c>
      <c r="M170" s="164">
        <f t="shared" si="9"/>
        <v>0</v>
      </c>
      <c r="N170" s="455" t="str">
        <f>IF(B170="","",(VLOOKUP(B170,生徒名簿表!J:K,2,0)))</f>
        <v/>
      </c>
      <c r="O170" s="455"/>
      <c r="P170" s="455"/>
      <c r="Q170" s="455"/>
      <c r="R170" s="456"/>
      <c r="S170" s="182" t="s">
        <v>6</v>
      </c>
      <c r="T170" s="183" t="s">
        <v>5</v>
      </c>
      <c r="U170" s="184" t="str">
        <f>IF(B170="","",(VLOOKUP(B170,生徒名簿表!J:L,3,0)))</f>
        <v/>
      </c>
    </row>
    <row r="171" spans="1:21" ht="4.5" customHeight="1" x14ac:dyDescent="0.45"/>
    <row r="172" spans="1:21" ht="27" customHeight="1" x14ac:dyDescent="0.45">
      <c r="D172" s="446" t="s">
        <v>3</v>
      </c>
      <c r="E172" s="451"/>
      <c r="F172" s="451"/>
      <c r="G172" s="451"/>
      <c r="H172" s="447"/>
      <c r="I172" s="446" t="s">
        <v>733</v>
      </c>
      <c r="J172" s="451"/>
      <c r="K172" s="451"/>
      <c r="L172" s="447"/>
      <c r="M172" s="446" t="s">
        <v>732</v>
      </c>
      <c r="N172" s="451"/>
      <c r="O172" s="451"/>
      <c r="P172" s="451"/>
      <c r="Q172" s="447"/>
      <c r="R172" s="432" t="s">
        <v>731</v>
      </c>
      <c r="S172" s="432"/>
      <c r="T172" s="432"/>
      <c r="U172" s="432"/>
    </row>
    <row r="173" spans="1:21" ht="3.75" customHeight="1" thickBot="1" x14ac:dyDescent="0.5">
      <c r="K173" s="466"/>
      <c r="L173" s="466"/>
      <c r="M173" s="155"/>
    </row>
    <row r="174" spans="1:21" ht="15" customHeight="1" x14ac:dyDescent="0.45">
      <c r="D174" s="467" t="s">
        <v>668</v>
      </c>
      <c r="E174" s="467"/>
      <c r="F174" s="468"/>
      <c r="G174" s="468"/>
      <c r="H174" s="468"/>
      <c r="I174" s="468"/>
      <c r="J174" s="468"/>
      <c r="K174" s="469"/>
      <c r="L174" s="470" t="s">
        <v>0</v>
      </c>
      <c r="M174" s="471"/>
      <c r="N174" s="472"/>
      <c r="O174" s="476">
        <f>O34</f>
        <v>0</v>
      </c>
      <c r="P174" s="477"/>
      <c r="Q174" s="477"/>
      <c r="R174" s="477"/>
      <c r="S174" s="477"/>
      <c r="T174" s="477"/>
      <c r="U174" s="478"/>
    </row>
    <row r="175" spans="1:21" ht="15" customHeight="1" thickBot="1" x14ac:dyDescent="0.5">
      <c r="D175" s="468"/>
      <c r="E175" s="468"/>
      <c r="F175" s="468"/>
      <c r="G175" s="468"/>
      <c r="H175" s="468"/>
      <c r="I175" s="468"/>
      <c r="J175" s="468"/>
      <c r="K175" s="469"/>
      <c r="L175" s="473"/>
      <c r="M175" s="474"/>
      <c r="N175" s="475"/>
      <c r="O175" s="479"/>
      <c r="P175" s="480"/>
      <c r="Q175" s="480"/>
      <c r="R175" s="480"/>
      <c r="S175" s="480"/>
      <c r="T175" s="480"/>
      <c r="U175" s="481"/>
    </row>
    <row r="176" spans="1:21" ht="27.75" customHeight="1" x14ac:dyDescent="0.45">
      <c r="D176" s="453" t="s">
        <v>666</v>
      </c>
      <c r="E176" s="453"/>
      <c r="F176" s="453"/>
      <c r="G176" s="453"/>
      <c r="H176" s="453"/>
      <c r="I176" s="453"/>
      <c r="J176" s="453"/>
      <c r="K176" s="453"/>
      <c r="L176" s="453"/>
      <c r="M176" s="453"/>
      <c r="N176" s="453"/>
      <c r="O176" s="453"/>
      <c r="P176" s="432" t="s">
        <v>667</v>
      </c>
      <c r="Q176" s="432"/>
      <c r="R176" s="433" t="e">
        <f>VLOOKUP(I177,学校番号一覧!A:E,5,0)</f>
        <v>#N/A</v>
      </c>
      <c r="S176" s="433"/>
      <c r="T176" s="433"/>
      <c r="U176" s="433"/>
    </row>
    <row r="177" spans="1:21" ht="30" customHeight="1" x14ac:dyDescent="0.45">
      <c r="D177" s="446" t="s">
        <v>15</v>
      </c>
      <c r="E177" s="447"/>
      <c r="F177" s="461" t="s">
        <v>610</v>
      </c>
      <c r="G177" s="461"/>
      <c r="H177" s="164" t="s">
        <v>25</v>
      </c>
      <c r="I177" s="482">
        <f>I2</f>
        <v>0</v>
      </c>
      <c r="J177" s="483"/>
      <c r="K177" s="446" t="s">
        <v>24</v>
      </c>
      <c r="L177" s="447"/>
      <c r="M177" s="448"/>
      <c r="N177" s="449"/>
      <c r="O177" s="450"/>
      <c r="P177" s="464" t="s">
        <v>14</v>
      </c>
      <c r="Q177" s="465"/>
      <c r="R177" s="166"/>
      <c r="S177" s="167" t="s">
        <v>13</v>
      </c>
      <c r="T177" s="168">
        <v>6</v>
      </c>
      <c r="U177" s="169" t="s">
        <v>12</v>
      </c>
    </row>
    <row r="178" spans="1:21" ht="30" customHeight="1" x14ac:dyDescent="0.45">
      <c r="D178" s="446" t="s">
        <v>11</v>
      </c>
      <c r="E178" s="447"/>
      <c r="F178" s="457" t="str">
        <f>IF(I2="","",(VLOOKUP(I2,学校番号一覧!A:C,3,0)))</f>
        <v/>
      </c>
      <c r="G178" s="457"/>
      <c r="H178" s="164" t="s">
        <v>585</v>
      </c>
      <c r="I178" s="454" t="str">
        <f>IF(I2="","",(VLOOKUP(I2,学校番号一覧!A:C,2,0)))</f>
        <v/>
      </c>
      <c r="J178" s="455"/>
      <c r="K178" s="455"/>
      <c r="L178" s="455"/>
      <c r="M178" s="455"/>
      <c r="N178" s="455"/>
      <c r="O178" s="456"/>
      <c r="P178" s="458" t="s">
        <v>10</v>
      </c>
      <c r="Q178" s="458"/>
      <c r="R178" s="459"/>
      <c r="S178" s="459"/>
      <c r="T178" s="459"/>
      <c r="U178" s="459"/>
    </row>
    <row r="179" spans="1:21" ht="3.75" customHeight="1" x14ac:dyDescent="0.45">
      <c r="D179" s="172"/>
      <c r="E179" s="172"/>
      <c r="F179" s="172"/>
      <c r="G179" s="172"/>
      <c r="H179" s="173"/>
      <c r="I179" s="173"/>
      <c r="J179" s="173"/>
      <c r="K179" s="173"/>
      <c r="L179" s="173"/>
      <c r="M179" s="174"/>
      <c r="N179" s="175"/>
      <c r="O179" s="155"/>
      <c r="P179" s="155"/>
      <c r="Q179" s="176"/>
      <c r="R179" s="176"/>
      <c r="S179" s="176"/>
      <c r="T179" s="176"/>
      <c r="U179" s="176"/>
    </row>
    <row r="180" spans="1:21" ht="21.9" customHeight="1" x14ac:dyDescent="0.45">
      <c r="A180" s="177" t="s">
        <v>623</v>
      </c>
      <c r="B180" s="178" t="s">
        <v>623</v>
      </c>
      <c r="D180" s="179" t="s">
        <v>643</v>
      </c>
      <c r="E180" s="180" t="s">
        <v>644</v>
      </c>
      <c r="F180" s="446" t="s">
        <v>8</v>
      </c>
      <c r="G180" s="451"/>
      <c r="H180" s="447"/>
      <c r="I180" s="446" t="s">
        <v>7</v>
      </c>
      <c r="J180" s="451"/>
      <c r="K180" s="460"/>
      <c r="L180" s="179" t="s">
        <v>643</v>
      </c>
      <c r="M180" s="186" t="s">
        <v>644</v>
      </c>
      <c r="N180" s="451" t="s">
        <v>8</v>
      </c>
      <c r="O180" s="451"/>
      <c r="P180" s="451"/>
      <c r="Q180" s="451"/>
      <c r="R180" s="447"/>
      <c r="S180" s="446" t="s">
        <v>7</v>
      </c>
      <c r="T180" s="451"/>
      <c r="U180" s="447"/>
    </row>
    <row r="181" spans="1:21" ht="23.4" customHeight="1" x14ac:dyDescent="0.45">
      <c r="A181" s="177"/>
      <c r="B181" s="178"/>
      <c r="D181" s="164">
        <v>251</v>
      </c>
      <c r="E181" s="165">
        <f t="shared" ref="E181:E205" si="10">A181</f>
        <v>0</v>
      </c>
      <c r="F181" s="454" t="str">
        <f>IF(A181="","",(VLOOKUP(A181,生徒名簿表!J:K,2,0)))</f>
        <v/>
      </c>
      <c r="G181" s="455"/>
      <c r="H181" s="456"/>
      <c r="I181" s="182" t="s">
        <v>6</v>
      </c>
      <c r="J181" s="183" t="s">
        <v>5</v>
      </c>
      <c r="K181" s="184" t="str">
        <f>IF(A181="","",(VLOOKUP(A181,生徒名簿表!J:L,3,0)))</f>
        <v/>
      </c>
      <c r="L181" s="185">
        <v>276</v>
      </c>
      <c r="M181" s="164">
        <f>B181</f>
        <v>0</v>
      </c>
      <c r="N181" s="455" t="str">
        <f>IF(B181="","",(VLOOKUP(B181,生徒名簿表!J:K,2,0)))</f>
        <v/>
      </c>
      <c r="O181" s="455"/>
      <c r="P181" s="455"/>
      <c r="Q181" s="455"/>
      <c r="R181" s="456"/>
      <c r="S181" s="182" t="s">
        <v>6</v>
      </c>
      <c r="T181" s="183" t="s">
        <v>5</v>
      </c>
      <c r="U181" s="184" t="str">
        <f>IF(B181="","",(VLOOKUP(B181,生徒名簿表!J:L,3,0)))</f>
        <v/>
      </c>
    </row>
    <row r="182" spans="1:21" ht="23.4" customHeight="1" x14ac:dyDescent="0.45">
      <c r="A182" s="177"/>
      <c r="B182" s="178"/>
      <c r="D182" s="164">
        <v>252</v>
      </c>
      <c r="E182" s="165">
        <f t="shared" si="10"/>
        <v>0</v>
      </c>
      <c r="F182" s="454" t="str">
        <f>IF(A182="","",(VLOOKUP(A182,生徒名簿表!J:K,2,0)))</f>
        <v/>
      </c>
      <c r="G182" s="455"/>
      <c r="H182" s="456"/>
      <c r="I182" s="182" t="s">
        <v>6</v>
      </c>
      <c r="J182" s="183" t="s">
        <v>5</v>
      </c>
      <c r="K182" s="184" t="str">
        <f>IF(A182="","",(VLOOKUP(A182,生徒名簿表!J:L,3,0)))</f>
        <v/>
      </c>
      <c r="L182" s="185">
        <v>277</v>
      </c>
      <c r="M182" s="164">
        <f t="shared" ref="M182:M205" si="11">B182</f>
        <v>0</v>
      </c>
      <c r="N182" s="455" t="str">
        <f>IF(B182="","",(VLOOKUP(B182,生徒名簿表!J:K,2,0)))</f>
        <v/>
      </c>
      <c r="O182" s="455"/>
      <c r="P182" s="455"/>
      <c r="Q182" s="455"/>
      <c r="R182" s="456"/>
      <c r="S182" s="182" t="s">
        <v>6</v>
      </c>
      <c r="T182" s="183" t="s">
        <v>5</v>
      </c>
      <c r="U182" s="184" t="str">
        <f>IF(B182="","",(VLOOKUP(B182,生徒名簿表!J:L,3,0)))</f>
        <v/>
      </c>
    </row>
    <row r="183" spans="1:21" ht="23.4" customHeight="1" x14ac:dyDescent="0.45">
      <c r="A183" s="177"/>
      <c r="B183" s="178"/>
      <c r="D183" s="164">
        <v>253</v>
      </c>
      <c r="E183" s="165">
        <f t="shared" si="10"/>
        <v>0</v>
      </c>
      <c r="F183" s="454" t="str">
        <f>IF(A183="","",(VLOOKUP(A183,生徒名簿表!J:K,2,0)))</f>
        <v/>
      </c>
      <c r="G183" s="455"/>
      <c r="H183" s="456"/>
      <c r="I183" s="182" t="s">
        <v>6</v>
      </c>
      <c r="J183" s="183" t="s">
        <v>5</v>
      </c>
      <c r="K183" s="184" t="str">
        <f>IF(A183="","",(VLOOKUP(A183,生徒名簿表!J:L,3,0)))</f>
        <v/>
      </c>
      <c r="L183" s="185">
        <v>278</v>
      </c>
      <c r="M183" s="164">
        <f t="shared" si="11"/>
        <v>0</v>
      </c>
      <c r="N183" s="455" t="str">
        <f>IF(B183="","",(VLOOKUP(B183,生徒名簿表!J:K,2,0)))</f>
        <v/>
      </c>
      <c r="O183" s="455"/>
      <c r="P183" s="455"/>
      <c r="Q183" s="455"/>
      <c r="R183" s="456"/>
      <c r="S183" s="182" t="s">
        <v>6</v>
      </c>
      <c r="T183" s="183" t="s">
        <v>5</v>
      </c>
      <c r="U183" s="184" t="str">
        <f>IF(B183="","",(VLOOKUP(B183,生徒名簿表!J:L,3,0)))</f>
        <v/>
      </c>
    </row>
    <row r="184" spans="1:21" ht="23.4" customHeight="1" x14ac:dyDescent="0.45">
      <c r="A184" s="177"/>
      <c r="B184" s="178"/>
      <c r="D184" s="164">
        <v>254</v>
      </c>
      <c r="E184" s="165">
        <f t="shared" si="10"/>
        <v>0</v>
      </c>
      <c r="F184" s="454" t="str">
        <f>IF(A184="","",(VLOOKUP(A184,生徒名簿表!J:K,2,0)))</f>
        <v/>
      </c>
      <c r="G184" s="455"/>
      <c r="H184" s="456"/>
      <c r="I184" s="182" t="s">
        <v>6</v>
      </c>
      <c r="J184" s="183" t="s">
        <v>5</v>
      </c>
      <c r="K184" s="184" t="str">
        <f>IF(A184="","",(VLOOKUP(A184,生徒名簿表!J:L,3,0)))</f>
        <v/>
      </c>
      <c r="L184" s="185">
        <v>279</v>
      </c>
      <c r="M184" s="164">
        <f t="shared" si="11"/>
        <v>0</v>
      </c>
      <c r="N184" s="455" t="str">
        <f>IF(B184="","",(VLOOKUP(B184,生徒名簿表!J:K,2,0)))</f>
        <v/>
      </c>
      <c r="O184" s="455"/>
      <c r="P184" s="455"/>
      <c r="Q184" s="455"/>
      <c r="R184" s="456"/>
      <c r="S184" s="182" t="s">
        <v>6</v>
      </c>
      <c r="T184" s="183" t="s">
        <v>5</v>
      </c>
      <c r="U184" s="184" t="str">
        <f>IF(B184="","",(VLOOKUP(B184,生徒名簿表!J:L,3,0)))</f>
        <v/>
      </c>
    </row>
    <row r="185" spans="1:21" ht="23.4" customHeight="1" x14ac:dyDescent="0.45">
      <c r="A185" s="177"/>
      <c r="B185" s="178"/>
      <c r="D185" s="164">
        <v>255</v>
      </c>
      <c r="E185" s="165">
        <f t="shared" si="10"/>
        <v>0</v>
      </c>
      <c r="F185" s="454" t="str">
        <f>IF(A185="","",(VLOOKUP(A185,生徒名簿表!J:K,2,0)))</f>
        <v/>
      </c>
      <c r="G185" s="455"/>
      <c r="H185" s="456"/>
      <c r="I185" s="182" t="s">
        <v>6</v>
      </c>
      <c r="J185" s="183" t="s">
        <v>5</v>
      </c>
      <c r="K185" s="184" t="str">
        <f>IF(A185="","",(VLOOKUP(A185,生徒名簿表!J:L,3,0)))</f>
        <v/>
      </c>
      <c r="L185" s="185">
        <v>280</v>
      </c>
      <c r="M185" s="164">
        <f t="shared" si="11"/>
        <v>0</v>
      </c>
      <c r="N185" s="455" t="str">
        <f>IF(B185="","",(VLOOKUP(B185,生徒名簿表!J:K,2,0)))</f>
        <v/>
      </c>
      <c r="O185" s="455"/>
      <c r="P185" s="455"/>
      <c r="Q185" s="455"/>
      <c r="R185" s="456"/>
      <c r="S185" s="182" t="s">
        <v>6</v>
      </c>
      <c r="T185" s="183" t="s">
        <v>5</v>
      </c>
      <c r="U185" s="184" t="str">
        <f>IF(B185="","",(VLOOKUP(B185,生徒名簿表!J:L,3,0)))</f>
        <v/>
      </c>
    </row>
    <row r="186" spans="1:21" ht="23.4" customHeight="1" x14ac:dyDescent="0.45">
      <c r="A186" s="177"/>
      <c r="B186" s="178"/>
      <c r="D186" s="164">
        <v>256</v>
      </c>
      <c r="E186" s="165">
        <f t="shared" si="10"/>
        <v>0</v>
      </c>
      <c r="F186" s="454" t="str">
        <f>IF(A186="","",(VLOOKUP(A186,生徒名簿表!J:K,2,0)))</f>
        <v/>
      </c>
      <c r="G186" s="455"/>
      <c r="H186" s="456"/>
      <c r="I186" s="182" t="s">
        <v>6</v>
      </c>
      <c r="J186" s="183" t="s">
        <v>5</v>
      </c>
      <c r="K186" s="184" t="str">
        <f>IF(A186="","",(VLOOKUP(A186,生徒名簿表!J:L,3,0)))</f>
        <v/>
      </c>
      <c r="L186" s="185">
        <v>281</v>
      </c>
      <c r="M186" s="164">
        <f t="shared" si="11"/>
        <v>0</v>
      </c>
      <c r="N186" s="455" t="str">
        <f>IF(B186="","",(VLOOKUP(B186,生徒名簿表!J:K,2,0)))</f>
        <v/>
      </c>
      <c r="O186" s="455"/>
      <c r="P186" s="455"/>
      <c r="Q186" s="455"/>
      <c r="R186" s="456"/>
      <c r="S186" s="182" t="s">
        <v>6</v>
      </c>
      <c r="T186" s="183" t="s">
        <v>5</v>
      </c>
      <c r="U186" s="184" t="str">
        <f>IF(B186="","",(VLOOKUP(B186,生徒名簿表!J:L,3,0)))</f>
        <v/>
      </c>
    </row>
    <row r="187" spans="1:21" ht="23.4" customHeight="1" x14ac:dyDescent="0.45">
      <c r="A187" s="177"/>
      <c r="B187" s="178"/>
      <c r="D187" s="164">
        <v>257</v>
      </c>
      <c r="E187" s="165">
        <f t="shared" si="10"/>
        <v>0</v>
      </c>
      <c r="F187" s="454" t="str">
        <f>IF(A187="","",(VLOOKUP(A187,生徒名簿表!J:K,2,0)))</f>
        <v/>
      </c>
      <c r="G187" s="455"/>
      <c r="H187" s="456"/>
      <c r="I187" s="182" t="s">
        <v>6</v>
      </c>
      <c r="J187" s="183" t="s">
        <v>5</v>
      </c>
      <c r="K187" s="184" t="str">
        <f>IF(A187="","",(VLOOKUP(A187,生徒名簿表!J:L,3,0)))</f>
        <v/>
      </c>
      <c r="L187" s="185">
        <v>282</v>
      </c>
      <c r="M187" s="164">
        <f t="shared" si="11"/>
        <v>0</v>
      </c>
      <c r="N187" s="455" t="str">
        <f>IF(B187="","",(VLOOKUP(B187,生徒名簿表!J:K,2,0)))</f>
        <v/>
      </c>
      <c r="O187" s="455"/>
      <c r="P187" s="455"/>
      <c r="Q187" s="455"/>
      <c r="R187" s="456"/>
      <c r="S187" s="182" t="s">
        <v>6</v>
      </c>
      <c r="T187" s="183" t="s">
        <v>5</v>
      </c>
      <c r="U187" s="184" t="str">
        <f>IF(B187="","",(VLOOKUP(B187,生徒名簿表!J:L,3,0)))</f>
        <v/>
      </c>
    </row>
    <row r="188" spans="1:21" ht="23.4" customHeight="1" x14ac:dyDescent="0.45">
      <c r="A188" s="177"/>
      <c r="B188" s="178"/>
      <c r="D188" s="164">
        <v>258</v>
      </c>
      <c r="E188" s="165">
        <f t="shared" si="10"/>
        <v>0</v>
      </c>
      <c r="F188" s="454" t="str">
        <f>IF(A188="","",(VLOOKUP(A188,生徒名簿表!J:K,2,0)))</f>
        <v/>
      </c>
      <c r="G188" s="455"/>
      <c r="H188" s="456"/>
      <c r="I188" s="182" t="s">
        <v>6</v>
      </c>
      <c r="J188" s="183" t="s">
        <v>5</v>
      </c>
      <c r="K188" s="184" t="str">
        <f>IF(A188="","",(VLOOKUP(A188,生徒名簿表!J:L,3,0)))</f>
        <v/>
      </c>
      <c r="L188" s="185">
        <v>283</v>
      </c>
      <c r="M188" s="164">
        <f t="shared" si="11"/>
        <v>0</v>
      </c>
      <c r="N188" s="455" t="str">
        <f>IF(B188="","",(VLOOKUP(B188,生徒名簿表!J:K,2,0)))</f>
        <v/>
      </c>
      <c r="O188" s="455"/>
      <c r="P188" s="455"/>
      <c r="Q188" s="455"/>
      <c r="R188" s="456"/>
      <c r="S188" s="182" t="s">
        <v>6</v>
      </c>
      <c r="T188" s="183" t="s">
        <v>5</v>
      </c>
      <c r="U188" s="184" t="str">
        <f>IF(B188="","",(VLOOKUP(B188,生徒名簿表!J:L,3,0)))</f>
        <v/>
      </c>
    </row>
    <row r="189" spans="1:21" ht="23.4" customHeight="1" x14ac:dyDescent="0.45">
      <c r="A189" s="177"/>
      <c r="B189" s="178"/>
      <c r="D189" s="164">
        <v>259</v>
      </c>
      <c r="E189" s="165">
        <f t="shared" si="10"/>
        <v>0</v>
      </c>
      <c r="F189" s="454" t="str">
        <f>IF(A189="","",(VLOOKUP(A189,生徒名簿表!J:K,2,0)))</f>
        <v/>
      </c>
      <c r="G189" s="455"/>
      <c r="H189" s="456"/>
      <c r="I189" s="182" t="s">
        <v>6</v>
      </c>
      <c r="J189" s="183" t="s">
        <v>5</v>
      </c>
      <c r="K189" s="184" t="str">
        <f>IF(A189="","",(VLOOKUP(A189,生徒名簿表!J:L,3,0)))</f>
        <v/>
      </c>
      <c r="L189" s="185">
        <v>284</v>
      </c>
      <c r="M189" s="164">
        <f t="shared" si="11"/>
        <v>0</v>
      </c>
      <c r="N189" s="455" t="str">
        <f>IF(B189="","",(VLOOKUP(B189,生徒名簿表!J:K,2,0)))</f>
        <v/>
      </c>
      <c r="O189" s="455"/>
      <c r="P189" s="455"/>
      <c r="Q189" s="455"/>
      <c r="R189" s="456"/>
      <c r="S189" s="182" t="s">
        <v>6</v>
      </c>
      <c r="T189" s="183" t="s">
        <v>5</v>
      </c>
      <c r="U189" s="184" t="str">
        <f>IF(B189="","",(VLOOKUP(B189,生徒名簿表!J:L,3,0)))</f>
        <v/>
      </c>
    </row>
    <row r="190" spans="1:21" ht="23.4" customHeight="1" x14ac:dyDescent="0.45">
      <c r="A190" s="177"/>
      <c r="B190" s="178"/>
      <c r="D190" s="164">
        <v>260</v>
      </c>
      <c r="E190" s="165">
        <f t="shared" si="10"/>
        <v>0</v>
      </c>
      <c r="F190" s="454" t="str">
        <f>IF(A190="","",(VLOOKUP(A190,生徒名簿表!J:K,2,0)))</f>
        <v/>
      </c>
      <c r="G190" s="455"/>
      <c r="H190" s="456"/>
      <c r="I190" s="182" t="s">
        <v>6</v>
      </c>
      <c r="J190" s="183" t="s">
        <v>5</v>
      </c>
      <c r="K190" s="184" t="str">
        <f>IF(A190="","",(VLOOKUP(A190,生徒名簿表!J:L,3,0)))</f>
        <v/>
      </c>
      <c r="L190" s="185">
        <v>285</v>
      </c>
      <c r="M190" s="164">
        <f t="shared" si="11"/>
        <v>0</v>
      </c>
      <c r="N190" s="455" t="str">
        <f>IF(B190="","",(VLOOKUP(B190,生徒名簿表!J:K,2,0)))</f>
        <v/>
      </c>
      <c r="O190" s="455"/>
      <c r="P190" s="455"/>
      <c r="Q190" s="455"/>
      <c r="R190" s="456"/>
      <c r="S190" s="182" t="s">
        <v>6</v>
      </c>
      <c r="T190" s="183" t="s">
        <v>5</v>
      </c>
      <c r="U190" s="184" t="str">
        <f>IF(B190="","",(VLOOKUP(B190,生徒名簿表!J:L,3,0)))</f>
        <v/>
      </c>
    </row>
    <row r="191" spans="1:21" ht="23.4" customHeight="1" x14ac:dyDescent="0.45">
      <c r="A191" s="177"/>
      <c r="B191" s="178"/>
      <c r="D191" s="164">
        <v>261</v>
      </c>
      <c r="E191" s="165">
        <f t="shared" si="10"/>
        <v>0</v>
      </c>
      <c r="F191" s="454" t="str">
        <f>IF(A191="","",(VLOOKUP(A191,生徒名簿表!J:K,2,0)))</f>
        <v/>
      </c>
      <c r="G191" s="455"/>
      <c r="H191" s="456"/>
      <c r="I191" s="182" t="s">
        <v>6</v>
      </c>
      <c r="J191" s="183" t="s">
        <v>5</v>
      </c>
      <c r="K191" s="184" t="str">
        <f>IF(A191="","",(VLOOKUP(A191,生徒名簿表!J:L,3,0)))</f>
        <v/>
      </c>
      <c r="L191" s="185">
        <v>286</v>
      </c>
      <c r="M191" s="164">
        <f t="shared" si="11"/>
        <v>0</v>
      </c>
      <c r="N191" s="455" t="str">
        <f>IF(B191="","",(VLOOKUP(B191,生徒名簿表!J:K,2,0)))</f>
        <v/>
      </c>
      <c r="O191" s="455"/>
      <c r="P191" s="455"/>
      <c r="Q191" s="455"/>
      <c r="R191" s="456"/>
      <c r="S191" s="182" t="s">
        <v>6</v>
      </c>
      <c r="T191" s="183" t="s">
        <v>5</v>
      </c>
      <c r="U191" s="184" t="str">
        <f>IF(B191="","",(VLOOKUP(B191,生徒名簿表!J:L,3,0)))</f>
        <v/>
      </c>
    </row>
    <row r="192" spans="1:21" ht="23.4" customHeight="1" x14ac:dyDescent="0.45">
      <c r="A192" s="177"/>
      <c r="B192" s="178"/>
      <c r="D192" s="164">
        <v>262</v>
      </c>
      <c r="E192" s="165">
        <f t="shared" si="10"/>
        <v>0</v>
      </c>
      <c r="F192" s="454" t="str">
        <f>IF(A192="","",(VLOOKUP(A192,生徒名簿表!J:K,2,0)))</f>
        <v/>
      </c>
      <c r="G192" s="455"/>
      <c r="H192" s="456"/>
      <c r="I192" s="182" t="s">
        <v>6</v>
      </c>
      <c r="J192" s="183" t="s">
        <v>5</v>
      </c>
      <c r="K192" s="184" t="str">
        <f>IF(A192="","",(VLOOKUP(A192,生徒名簿表!J:L,3,0)))</f>
        <v/>
      </c>
      <c r="L192" s="185">
        <v>287</v>
      </c>
      <c r="M192" s="164">
        <f t="shared" si="11"/>
        <v>0</v>
      </c>
      <c r="N192" s="455" t="str">
        <f>IF(B192="","",(VLOOKUP(B192,生徒名簿表!J:K,2,0)))</f>
        <v/>
      </c>
      <c r="O192" s="455"/>
      <c r="P192" s="455"/>
      <c r="Q192" s="455"/>
      <c r="R192" s="456"/>
      <c r="S192" s="182" t="s">
        <v>6</v>
      </c>
      <c r="T192" s="183" t="s">
        <v>5</v>
      </c>
      <c r="U192" s="184" t="str">
        <f>IF(B192="","",(VLOOKUP(B192,生徒名簿表!J:L,3,0)))</f>
        <v/>
      </c>
    </row>
    <row r="193" spans="1:21" ht="23.4" customHeight="1" x14ac:dyDescent="0.45">
      <c r="A193" s="177"/>
      <c r="B193" s="178"/>
      <c r="D193" s="164">
        <v>263</v>
      </c>
      <c r="E193" s="165">
        <f t="shared" si="10"/>
        <v>0</v>
      </c>
      <c r="F193" s="454" t="str">
        <f>IF(A193="","",(VLOOKUP(A193,生徒名簿表!J:K,2,0)))</f>
        <v/>
      </c>
      <c r="G193" s="455"/>
      <c r="H193" s="456"/>
      <c r="I193" s="182" t="s">
        <v>6</v>
      </c>
      <c r="J193" s="183" t="s">
        <v>5</v>
      </c>
      <c r="K193" s="184" t="str">
        <f>IF(A193="","",(VLOOKUP(A193,生徒名簿表!J:L,3,0)))</f>
        <v/>
      </c>
      <c r="L193" s="185">
        <v>288</v>
      </c>
      <c r="M193" s="164">
        <f t="shared" si="11"/>
        <v>0</v>
      </c>
      <c r="N193" s="455" t="str">
        <f>IF(B193="","",(VLOOKUP(B193,生徒名簿表!J:K,2,0)))</f>
        <v/>
      </c>
      <c r="O193" s="455"/>
      <c r="P193" s="455"/>
      <c r="Q193" s="455"/>
      <c r="R193" s="456"/>
      <c r="S193" s="182" t="s">
        <v>6</v>
      </c>
      <c r="T193" s="183" t="s">
        <v>5</v>
      </c>
      <c r="U193" s="184" t="str">
        <f>IF(B193="","",(VLOOKUP(B193,生徒名簿表!J:L,3,0)))</f>
        <v/>
      </c>
    </row>
    <row r="194" spans="1:21" ht="23.4" customHeight="1" x14ac:dyDescent="0.45">
      <c r="A194" s="177"/>
      <c r="B194" s="178"/>
      <c r="D194" s="164">
        <v>264</v>
      </c>
      <c r="E194" s="165">
        <f t="shared" si="10"/>
        <v>0</v>
      </c>
      <c r="F194" s="454" t="str">
        <f>IF(A194="","",(VLOOKUP(A194,生徒名簿表!J:K,2,0)))</f>
        <v/>
      </c>
      <c r="G194" s="455"/>
      <c r="H194" s="456"/>
      <c r="I194" s="182" t="s">
        <v>6</v>
      </c>
      <c r="J194" s="183" t="s">
        <v>5</v>
      </c>
      <c r="K194" s="184" t="str">
        <f>IF(A194="","",(VLOOKUP(A194,生徒名簿表!J:L,3,0)))</f>
        <v/>
      </c>
      <c r="L194" s="185">
        <v>289</v>
      </c>
      <c r="M194" s="164">
        <f t="shared" si="11"/>
        <v>0</v>
      </c>
      <c r="N194" s="455" t="str">
        <f>IF(B194="","",(VLOOKUP(B194,生徒名簿表!J:K,2,0)))</f>
        <v/>
      </c>
      <c r="O194" s="455"/>
      <c r="P194" s="455"/>
      <c r="Q194" s="455"/>
      <c r="R194" s="456"/>
      <c r="S194" s="182" t="s">
        <v>6</v>
      </c>
      <c r="T194" s="183" t="s">
        <v>5</v>
      </c>
      <c r="U194" s="184" t="str">
        <f>IF(B194="","",(VLOOKUP(B194,生徒名簿表!J:L,3,0)))</f>
        <v/>
      </c>
    </row>
    <row r="195" spans="1:21" ht="23.4" customHeight="1" x14ac:dyDescent="0.45">
      <c r="A195" s="177"/>
      <c r="B195" s="178"/>
      <c r="D195" s="164">
        <v>265</v>
      </c>
      <c r="E195" s="165">
        <f t="shared" si="10"/>
        <v>0</v>
      </c>
      <c r="F195" s="454" t="str">
        <f>IF(A195="","",(VLOOKUP(A195,生徒名簿表!J:K,2,0)))</f>
        <v/>
      </c>
      <c r="G195" s="455"/>
      <c r="H195" s="456"/>
      <c r="I195" s="182" t="s">
        <v>6</v>
      </c>
      <c r="J195" s="183" t="s">
        <v>5</v>
      </c>
      <c r="K195" s="184" t="str">
        <f>IF(A195="","",(VLOOKUP(A195,生徒名簿表!J:L,3,0)))</f>
        <v/>
      </c>
      <c r="L195" s="185">
        <v>290</v>
      </c>
      <c r="M195" s="164">
        <f t="shared" si="11"/>
        <v>0</v>
      </c>
      <c r="N195" s="455" t="str">
        <f>IF(B195="","",(VLOOKUP(B195,生徒名簿表!J:K,2,0)))</f>
        <v/>
      </c>
      <c r="O195" s="455"/>
      <c r="P195" s="455"/>
      <c r="Q195" s="455"/>
      <c r="R195" s="456"/>
      <c r="S195" s="182" t="s">
        <v>6</v>
      </c>
      <c r="T195" s="183" t="s">
        <v>5</v>
      </c>
      <c r="U195" s="184" t="str">
        <f>IF(B195="","",(VLOOKUP(B195,生徒名簿表!J:L,3,0)))</f>
        <v/>
      </c>
    </row>
    <row r="196" spans="1:21" ht="23.4" customHeight="1" x14ac:dyDescent="0.45">
      <c r="A196" s="177"/>
      <c r="B196" s="178"/>
      <c r="D196" s="164">
        <v>266</v>
      </c>
      <c r="E196" s="165">
        <f t="shared" si="10"/>
        <v>0</v>
      </c>
      <c r="F196" s="454" t="str">
        <f>IF(A196="","",(VLOOKUP(A196,生徒名簿表!J:K,2,0)))</f>
        <v/>
      </c>
      <c r="G196" s="455"/>
      <c r="H196" s="456"/>
      <c r="I196" s="182" t="s">
        <v>6</v>
      </c>
      <c r="J196" s="183" t="s">
        <v>5</v>
      </c>
      <c r="K196" s="184" t="str">
        <f>IF(A196="","",(VLOOKUP(A196,生徒名簿表!J:L,3,0)))</f>
        <v/>
      </c>
      <c r="L196" s="185">
        <v>291</v>
      </c>
      <c r="M196" s="164">
        <f t="shared" si="11"/>
        <v>0</v>
      </c>
      <c r="N196" s="455" t="str">
        <f>IF(B196="","",(VLOOKUP(B196,生徒名簿表!J:K,2,0)))</f>
        <v/>
      </c>
      <c r="O196" s="455"/>
      <c r="P196" s="455"/>
      <c r="Q196" s="455"/>
      <c r="R196" s="456"/>
      <c r="S196" s="182" t="s">
        <v>6</v>
      </c>
      <c r="T196" s="183" t="s">
        <v>5</v>
      </c>
      <c r="U196" s="184" t="str">
        <f>IF(B196="","",(VLOOKUP(B196,生徒名簿表!J:L,3,0)))</f>
        <v/>
      </c>
    </row>
    <row r="197" spans="1:21" ht="23.4" customHeight="1" x14ac:dyDescent="0.45">
      <c r="A197" s="177"/>
      <c r="B197" s="178"/>
      <c r="D197" s="164">
        <v>267</v>
      </c>
      <c r="E197" s="165">
        <f t="shared" si="10"/>
        <v>0</v>
      </c>
      <c r="F197" s="454" t="str">
        <f>IF(A197="","",(VLOOKUP(A197,生徒名簿表!J:K,2,0)))</f>
        <v/>
      </c>
      <c r="G197" s="455"/>
      <c r="H197" s="456"/>
      <c r="I197" s="182" t="s">
        <v>6</v>
      </c>
      <c r="J197" s="183" t="s">
        <v>5</v>
      </c>
      <c r="K197" s="184" t="str">
        <f>IF(A197="","",(VLOOKUP(A197,生徒名簿表!J:L,3,0)))</f>
        <v/>
      </c>
      <c r="L197" s="185">
        <v>292</v>
      </c>
      <c r="M197" s="164">
        <f t="shared" si="11"/>
        <v>0</v>
      </c>
      <c r="N197" s="455" t="str">
        <f>IF(B197="","",(VLOOKUP(B197,生徒名簿表!J:K,2,0)))</f>
        <v/>
      </c>
      <c r="O197" s="455"/>
      <c r="P197" s="455"/>
      <c r="Q197" s="455"/>
      <c r="R197" s="456"/>
      <c r="S197" s="182" t="s">
        <v>6</v>
      </c>
      <c r="T197" s="183" t="s">
        <v>5</v>
      </c>
      <c r="U197" s="184" t="str">
        <f>IF(B197="","",(VLOOKUP(B197,生徒名簿表!J:L,3,0)))</f>
        <v/>
      </c>
    </row>
    <row r="198" spans="1:21" ht="23.4" customHeight="1" x14ac:dyDescent="0.45">
      <c r="A198" s="177"/>
      <c r="B198" s="178"/>
      <c r="D198" s="164">
        <v>268</v>
      </c>
      <c r="E198" s="165">
        <f t="shared" si="10"/>
        <v>0</v>
      </c>
      <c r="F198" s="454" t="str">
        <f>IF(A198="","",(VLOOKUP(A198,生徒名簿表!J:K,2,0)))</f>
        <v/>
      </c>
      <c r="G198" s="455"/>
      <c r="H198" s="456"/>
      <c r="I198" s="182" t="s">
        <v>6</v>
      </c>
      <c r="J198" s="183" t="s">
        <v>5</v>
      </c>
      <c r="K198" s="184" t="str">
        <f>IF(A198="","",(VLOOKUP(A198,生徒名簿表!J:L,3,0)))</f>
        <v/>
      </c>
      <c r="L198" s="185">
        <v>293</v>
      </c>
      <c r="M198" s="164">
        <f t="shared" si="11"/>
        <v>0</v>
      </c>
      <c r="N198" s="455" t="str">
        <f>IF(B198="","",(VLOOKUP(B198,生徒名簿表!J:K,2,0)))</f>
        <v/>
      </c>
      <c r="O198" s="455"/>
      <c r="P198" s="455"/>
      <c r="Q198" s="455"/>
      <c r="R198" s="456"/>
      <c r="S198" s="182" t="s">
        <v>6</v>
      </c>
      <c r="T198" s="183" t="s">
        <v>5</v>
      </c>
      <c r="U198" s="184" t="str">
        <f>IF(B198="","",(VLOOKUP(B198,生徒名簿表!J:L,3,0)))</f>
        <v/>
      </c>
    </row>
    <row r="199" spans="1:21" ht="23.4" customHeight="1" x14ac:dyDescent="0.45">
      <c r="A199" s="177"/>
      <c r="B199" s="178"/>
      <c r="D199" s="164">
        <v>269</v>
      </c>
      <c r="E199" s="165">
        <f t="shared" si="10"/>
        <v>0</v>
      </c>
      <c r="F199" s="454" t="str">
        <f>IF(A199="","",(VLOOKUP(A199,生徒名簿表!J:K,2,0)))</f>
        <v/>
      </c>
      <c r="G199" s="455"/>
      <c r="H199" s="456"/>
      <c r="I199" s="182" t="s">
        <v>6</v>
      </c>
      <c r="J199" s="183" t="s">
        <v>5</v>
      </c>
      <c r="K199" s="184" t="str">
        <f>IF(A199="","",(VLOOKUP(A199,生徒名簿表!J:L,3,0)))</f>
        <v/>
      </c>
      <c r="L199" s="185">
        <v>294</v>
      </c>
      <c r="M199" s="164">
        <f t="shared" si="11"/>
        <v>0</v>
      </c>
      <c r="N199" s="455" t="str">
        <f>IF(B199="","",(VLOOKUP(B199,生徒名簿表!J:K,2,0)))</f>
        <v/>
      </c>
      <c r="O199" s="455"/>
      <c r="P199" s="455"/>
      <c r="Q199" s="455"/>
      <c r="R199" s="456"/>
      <c r="S199" s="182" t="s">
        <v>6</v>
      </c>
      <c r="T199" s="183" t="s">
        <v>5</v>
      </c>
      <c r="U199" s="184" t="str">
        <f>IF(B199="","",(VLOOKUP(B199,生徒名簿表!J:L,3,0)))</f>
        <v/>
      </c>
    </row>
    <row r="200" spans="1:21" ht="23.4" customHeight="1" x14ac:dyDescent="0.45">
      <c r="A200" s="177"/>
      <c r="B200" s="178"/>
      <c r="D200" s="164">
        <v>270</v>
      </c>
      <c r="E200" s="165">
        <f t="shared" si="10"/>
        <v>0</v>
      </c>
      <c r="F200" s="454" t="str">
        <f>IF(A200="","",(VLOOKUP(A200,生徒名簿表!J:K,2,0)))</f>
        <v/>
      </c>
      <c r="G200" s="455"/>
      <c r="H200" s="456"/>
      <c r="I200" s="182" t="s">
        <v>6</v>
      </c>
      <c r="J200" s="183" t="s">
        <v>5</v>
      </c>
      <c r="K200" s="184" t="str">
        <f>IF(A200="","",(VLOOKUP(A200,生徒名簿表!J:L,3,0)))</f>
        <v/>
      </c>
      <c r="L200" s="185">
        <v>295</v>
      </c>
      <c r="M200" s="164">
        <f t="shared" si="11"/>
        <v>0</v>
      </c>
      <c r="N200" s="455" t="str">
        <f>IF(B200="","",(VLOOKUP(B200,生徒名簿表!J:K,2,0)))</f>
        <v/>
      </c>
      <c r="O200" s="455"/>
      <c r="P200" s="455"/>
      <c r="Q200" s="455"/>
      <c r="R200" s="456"/>
      <c r="S200" s="182" t="s">
        <v>6</v>
      </c>
      <c r="T200" s="183" t="s">
        <v>5</v>
      </c>
      <c r="U200" s="184" t="str">
        <f>IF(B200="","",(VLOOKUP(B200,生徒名簿表!J:L,3,0)))</f>
        <v/>
      </c>
    </row>
    <row r="201" spans="1:21" ht="23.4" customHeight="1" x14ac:dyDescent="0.45">
      <c r="A201" s="177"/>
      <c r="B201" s="178"/>
      <c r="D201" s="164">
        <v>271</v>
      </c>
      <c r="E201" s="165">
        <f t="shared" si="10"/>
        <v>0</v>
      </c>
      <c r="F201" s="454" t="str">
        <f>IF(A201="","",(VLOOKUP(A201,生徒名簿表!J:K,2,0)))</f>
        <v/>
      </c>
      <c r="G201" s="455"/>
      <c r="H201" s="456"/>
      <c r="I201" s="182" t="s">
        <v>6</v>
      </c>
      <c r="J201" s="183" t="s">
        <v>5</v>
      </c>
      <c r="K201" s="184" t="str">
        <f>IF(A201="","",(VLOOKUP(A201,生徒名簿表!J:L,3,0)))</f>
        <v/>
      </c>
      <c r="L201" s="185">
        <v>296</v>
      </c>
      <c r="M201" s="164">
        <f t="shared" si="11"/>
        <v>0</v>
      </c>
      <c r="N201" s="455" t="str">
        <f>IF(B201="","",(VLOOKUP(B201,生徒名簿表!J:K,2,0)))</f>
        <v/>
      </c>
      <c r="O201" s="455"/>
      <c r="P201" s="455"/>
      <c r="Q201" s="455"/>
      <c r="R201" s="456"/>
      <c r="S201" s="182" t="s">
        <v>6</v>
      </c>
      <c r="T201" s="183" t="s">
        <v>5</v>
      </c>
      <c r="U201" s="184" t="str">
        <f>IF(B201="","",(VLOOKUP(B201,生徒名簿表!J:L,3,0)))</f>
        <v/>
      </c>
    </row>
    <row r="202" spans="1:21" ht="23.4" customHeight="1" x14ac:dyDescent="0.45">
      <c r="A202" s="177"/>
      <c r="B202" s="178"/>
      <c r="D202" s="164">
        <v>272</v>
      </c>
      <c r="E202" s="165">
        <f t="shared" si="10"/>
        <v>0</v>
      </c>
      <c r="F202" s="454" t="str">
        <f>IF(A202="","",(VLOOKUP(A202,生徒名簿表!J:K,2,0)))</f>
        <v/>
      </c>
      <c r="G202" s="455"/>
      <c r="H202" s="456"/>
      <c r="I202" s="182" t="s">
        <v>6</v>
      </c>
      <c r="J202" s="183" t="s">
        <v>5</v>
      </c>
      <c r="K202" s="184" t="str">
        <f>IF(A202="","",(VLOOKUP(A202,生徒名簿表!J:L,3,0)))</f>
        <v/>
      </c>
      <c r="L202" s="185">
        <v>297</v>
      </c>
      <c r="M202" s="164">
        <f t="shared" si="11"/>
        <v>0</v>
      </c>
      <c r="N202" s="455" t="str">
        <f>IF(B202="","",(VLOOKUP(B202,生徒名簿表!J:K,2,0)))</f>
        <v/>
      </c>
      <c r="O202" s="455"/>
      <c r="P202" s="455"/>
      <c r="Q202" s="455"/>
      <c r="R202" s="456"/>
      <c r="S202" s="182" t="s">
        <v>6</v>
      </c>
      <c r="T202" s="183" t="s">
        <v>5</v>
      </c>
      <c r="U202" s="184" t="str">
        <f>IF(B202="","",(VLOOKUP(B202,生徒名簿表!J:L,3,0)))</f>
        <v/>
      </c>
    </row>
    <row r="203" spans="1:21" ht="23.4" customHeight="1" x14ac:dyDescent="0.45">
      <c r="A203" s="177"/>
      <c r="B203" s="178"/>
      <c r="D203" s="164">
        <v>273</v>
      </c>
      <c r="E203" s="165">
        <f t="shared" si="10"/>
        <v>0</v>
      </c>
      <c r="F203" s="454" t="str">
        <f>IF(A203="","",(VLOOKUP(A203,生徒名簿表!J:K,2,0)))</f>
        <v/>
      </c>
      <c r="G203" s="455"/>
      <c r="H203" s="456"/>
      <c r="I203" s="182" t="s">
        <v>6</v>
      </c>
      <c r="J203" s="183" t="s">
        <v>5</v>
      </c>
      <c r="K203" s="184" t="str">
        <f>IF(A203="","",(VLOOKUP(A203,生徒名簿表!J:L,3,0)))</f>
        <v/>
      </c>
      <c r="L203" s="185">
        <v>298</v>
      </c>
      <c r="M203" s="164">
        <f t="shared" si="11"/>
        <v>0</v>
      </c>
      <c r="N203" s="455" t="str">
        <f>IF(B203="","",(VLOOKUP(B203,生徒名簿表!J:K,2,0)))</f>
        <v/>
      </c>
      <c r="O203" s="455"/>
      <c r="P203" s="455"/>
      <c r="Q203" s="455"/>
      <c r="R203" s="456"/>
      <c r="S203" s="182" t="s">
        <v>6</v>
      </c>
      <c r="T203" s="183" t="s">
        <v>5</v>
      </c>
      <c r="U203" s="184" t="str">
        <f>IF(B203="","",(VLOOKUP(B203,生徒名簿表!J:L,3,0)))</f>
        <v/>
      </c>
    </row>
    <row r="204" spans="1:21" ht="23.4" customHeight="1" x14ac:dyDescent="0.45">
      <c r="A204" s="177"/>
      <c r="B204" s="178"/>
      <c r="D204" s="164">
        <v>274</v>
      </c>
      <c r="E204" s="165">
        <f t="shared" si="10"/>
        <v>0</v>
      </c>
      <c r="F204" s="454" t="str">
        <f>IF(A204="","",(VLOOKUP(A204,生徒名簿表!J:K,2,0)))</f>
        <v/>
      </c>
      <c r="G204" s="455"/>
      <c r="H204" s="456"/>
      <c r="I204" s="182" t="s">
        <v>6</v>
      </c>
      <c r="J204" s="183" t="s">
        <v>5</v>
      </c>
      <c r="K204" s="184" t="str">
        <f>IF(A204="","",(VLOOKUP(A204,生徒名簿表!J:L,3,0)))</f>
        <v/>
      </c>
      <c r="L204" s="185">
        <v>299</v>
      </c>
      <c r="M204" s="164">
        <f t="shared" si="11"/>
        <v>0</v>
      </c>
      <c r="N204" s="455" t="str">
        <f>IF(B204="","",(VLOOKUP(B204,生徒名簿表!J:K,2,0)))</f>
        <v/>
      </c>
      <c r="O204" s="455"/>
      <c r="P204" s="455"/>
      <c r="Q204" s="455"/>
      <c r="R204" s="456"/>
      <c r="S204" s="182" t="s">
        <v>6</v>
      </c>
      <c r="T204" s="183" t="s">
        <v>5</v>
      </c>
      <c r="U204" s="184" t="str">
        <f>IF(B204="","",(VLOOKUP(B204,生徒名簿表!J:L,3,0)))</f>
        <v/>
      </c>
    </row>
    <row r="205" spans="1:21" ht="23.4" customHeight="1" x14ac:dyDescent="0.45">
      <c r="A205" s="177"/>
      <c r="B205" s="178"/>
      <c r="D205" s="164">
        <v>275</v>
      </c>
      <c r="E205" s="165">
        <f t="shared" si="10"/>
        <v>0</v>
      </c>
      <c r="F205" s="454" t="str">
        <f>IF(A205="","",(VLOOKUP(A205,生徒名簿表!J:K,2,0)))</f>
        <v/>
      </c>
      <c r="G205" s="455"/>
      <c r="H205" s="456"/>
      <c r="I205" s="182" t="s">
        <v>6</v>
      </c>
      <c r="J205" s="183" t="s">
        <v>5</v>
      </c>
      <c r="K205" s="184" t="str">
        <f>IF(A205="","",(VLOOKUP(A205,生徒名簿表!J:L,3,0)))</f>
        <v/>
      </c>
      <c r="L205" s="185">
        <v>300</v>
      </c>
      <c r="M205" s="164">
        <f t="shared" si="11"/>
        <v>0</v>
      </c>
      <c r="N205" s="455" t="str">
        <f>IF(B205="","",(VLOOKUP(B205,生徒名簿表!J:K,2,0)))</f>
        <v/>
      </c>
      <c r="O205" s="455"/>
      <c r="P205" s="455"/>
      <c r="Q205" s="455"/>
      <c r="R205" s="456"/>
      <c r="S205" s="182" t="s">
        <v>6</v>
      </c>
      <c r="T205" s="183" t="s">
        <v>5</v>
      </c>
      <c r="U205" s="184" t="str">
        <f>IF(B205="","",(VLOOKUP(B205,生徒名簿表!J:L,3,0)))</f>
        <v/>
      </c>
    </row>
    <row r="206" spans="1:21" ht="4.5" customHeight="1" x14ac:dyDescent="0.45"/>
    <row r="207" spans="1:21" ht="27" customHeight="1" x14ac:dyDescent="0.45">
      <c r="D207" s="446" t="s">
        <v>3</v>
      </c>
      <c r="E207" s="451"/>
      <c r="F207" s="451"/>
      <c r="G207" s="451"/>
      <c r="H207" s="447"/>
      <c r="I207" s="446" t="s">
        <v>733</v>
      </c>
      <c r="J207" s="451"/>
      <c r="K207" s="451"/>
      <c r="L207" s="447"/>
      <c r="M207" s="446" t="s">
        <v>732</v>
      </c>
      <c r="N207" s="451"/>
      <c r="O207" s="451"/>
      <c r="P207" s="451"/>
      <c r="Q207" s="447"/>
      <c r="R207" s="432" t="s">
        <v>731</v>
      </c>
      <c r="S207" s="432"/>
      <c r="T207" s="432"/>
      <c r="U207" s="432"/>
    </row>
    <row r="208" spans="1:21" ht="3.75" customHeight="1" thickBot="1" x14ac:dyDescent="0.5">
      <c r="K208" s="466"/>
      <c r="L208" s="466"/>
      <c r="M208" s="155"/>
    </row>
    <row r="209" spans="1:21" ht="15" customHeight="1" x14ac:dyDescent="0.45">
      <c r="D209" s="467" t="s">
        <v>668</v>
      </c>
      <c r="E209" s="467"/>
      <c r="F209" s="468"/>
      <c r="G209" s="468"/>
      <c r="H209" s="468"/>
      <c r="I209" s="468"/>
      <c r="J209" s="468"/>
      <c r="K209" s="469"/>
      <c r="L209" s="470" t="s">
        <v>0</v>
      </c>
      <c r="M209" s="471"/>
      <c r="N209" s="472"/>
      <c r="O209" s="476">
        <f>O34</f>
        <v>0</v>
      </c>
      <c r="P209" s="477"/>
      <c r="Q209" s="477"/>
      <c r="R209" s="477"/>
      <c r="S209" s="477"/>
      <c r="T209" s="477"/>
      <c r="U209" s="478"/>
    </row>
    <row r="210" spans="1:21" ht="15" customHeight="1" thickBot="1" x14ac:dyDescent="0.5">
      <c r="D210" s="468"/>
      <c r="E210" s="468"/>
      <c r="F210" s="468"/>
      <c r="G210" s="468"/>
      <c r="H210" s="468"/>
      <c r="I210" s="468"/>
      <c r="J210" s="468"/>
      <c r="K210" s="469"/>
      <c r="L210" s="473"/>
      <c r="M210" s="474"/>
      <c r="N210" s="475"/>
      <c r="O210" s="479"/>
      <c r="P210" s="480"/>
      <c r="Q210" s="480"/>
      <c r="R210" s="480"/>
      <c r="S210" s="480"/>
      <c r="T210" s="480"/>
      <c r="U210" s="481"/>
    </row>
    <row r="211" spans="1:21" ht="27.75" customHeight="1" x14ac:dyDescent="0.45">
      <c r="D211" s="453" t="s">
        <v>666</v>
      </c>
      <c r="E211" s="453"/>
      <c r="F211" s="453"/>
      <c r="G211" s="453"/>
      <c r="H211" s="453"/>
      <c r="I211" s="453"/>
      <c r="J211" s="453"/>
      <c r="K211" s="453"/>
      <c r="L211" s="453"/>
      <c r="M211" s="453"/>
      <c r="N211" s="453"/>
      <c r="O211" s="453"/>
      <c r="P211" s="432" t="s">
        <v>667</v>
      </c>
      <c r="Q211" s="432"/>
      <c r="R211" s="433" t="e">
        <f>VLOOKUP(I212,学校番号一覧!A:E,5,0)</f>
        <v>#N/A</v>
      </c>
      <c r="S211" s="433"/>
      <c r="T211" s="433"/>
      <c r="U211" s="433"/>
    </row>
    <row r="212" spans="1:21" ht="30" customHeight="1" x14ac:dyDescent="0.45">
      <c r="D212" s="446" t="s">
        <v>15</v>
      </c>
      <c r="E212" s="447"/>
      <c r="F212" s="461" t="s">
        <v>610</v>
      </c>
      <c r="G212" s="461"/>
      <c r="H212" s="164" t="s">
        <v>25</v>
      </c>
      <c r="I212" s="482">
        <f>I2</f>
        <v>0</v>
      </c>
      <c r="J212" s="483"/>
      <c r="K212" s="446" t="s">
        <v>24</v>
      </c>
      <c r="L212" s="447"/>
      <c r="M212" s="448"/>
      <c r="N212" s="449"/>
      <c r="O212" s="450"/>
      <c r="P212" s="464" t="s">
        <v>14</v>
      </c>
      <c r="Q212" s="465"/>
      <c r="R212" s="166"/>
      <c r="S212" s="167" t="s">
        <v>13</v>
      </c>
      <c r="T212" s="168"/>
      <c r="U212" s="169" t="s">
        <v>12</v>
      </c>
    </row>
    <row r="213" spans="1:21" ht="30" customHeight="1" x14ac:dyDescent="0.45">
      <c r="D213" s="446" t="s">
        <v>11</v>
      </c>
      <c r="E213" s="447"/>
      <c r="F213" s="457" t="str">
        <f>IF(I2="","",(VLOOKUP(I2,学校番号一覧!A:C,3,0)))</f>
        <v/>
      </c>
      <c r="G213" s="457"/>
      <c r="H213" s="164" t="s">
        <v>585</v>
      </c>
      <c r="I213" s="454" t="str">
        <f>IF(I2="","",(VLOOKUP(I2,学校番号一覧!A:C,2,0)))</f>
        <v/>
      </c>
      <c r="J213" s="455"/>
      <c r="K213" s="455"/>
      <c r="L213" s="455"/>
      <c r="M213" s="455"/>
      <c r="N213" s="455"/>
      <c r="O213" s="456"/>
      <c r="P213" s="458" t="s">
        <v>10</v>
      </c>
      <c r="Q213" s="458"/>
      <c r="R213" s="459"/>
      <c r="S213" s="459"/>
      <c r="T213" s="459"/>
      <c r="U213" s="459"/>
    </row>
    <row r="214" spans="1:21" ht="3.75" customHeight="1" x14ac:dyDescent="0.45">
      <c r="D214" s="172"/>
      <c r="E214" s="172"/>
      <c r="F214" s="172"/>
      <c r="G214" s="172"/>
      <c r="H214" s="173"/>
      <c r="I214" s="173"/>
      <c r="J214" s="173"/>
      <c r="K214" s="173"/>
      <c r="L214" s="173"/>
      <c r="M214" s="174"/>
      <c r="N214" s="175"/>
      <c r="O214" s="155"/>
      <c r="P214" s="155"/>
      <c r="Q214" s="176"/>
      <c r="R214" s="176"/>
      <c r="S214" s="176"/>
      <c r="T214" s="176"/>
      <c r="U214" s="176"/>
    </row>
    <row r="215" spans="1:21" ht="21.9" customHeight="1" x14ac:dyDescent="0.45">
      <c r="A215" s="177" t="s">
        <v>623</v>
      </c>
      <c r="B215" s="178" t="s">
        <v>623</v>
      </c>
      <c r="D215" s="179" t="s">
        <v>643</v>
      </c>
      <c r="E215" s="180" t="s">
        <v>644</v>
      </c>
      <c r="F215" s="446" t="s">
        <v>8</v>
      </c>
      <c r="G215" s="451"/>
      <c r="H215" s="447"/>
      <c r="I215" s="446" t="s">
        <v>7</v>
      </c>
      <c r="J215" s="451"/>
      <c r="K215" s="460"/>
      <c r="L215" s="179" t="s">
        <v>643</v>
      </c>
      <c r="M215" s="186" t="s">
        <v>644</v>
      </c>
      <c r="N215" s="451" t="s">
        <v>8</v>
      </c>
      <c r="O215" s="451"/>
      <c r="P215" s="451"/>
      <c r="Q215" s="451"/>
      <c r="R215" s="447"/>
      <c r="S215" s="446" t="s">
        <v>7</v>
      </c>
      <c r="T215" s="451"/>
      <c r="U215" s="447"/>
    </row>
    <row r="216" spans="1:21" ht="23.4" customHeight="1" x14ac:dyDescent="0.45">
      <c r="A216" s="177"/>
      <c r="B216" s="178"/>
      <c r="D216" s="164">
        <v>301</v>
      </c>
      <c r="E216" s="165">
        <f t="shared" ref="E216:E240" si="12">A216</f>
        <v>0</v>
      </c>
      <c r="F216" s="454" t="str">
        <f>IF(A216="","",(VLOOKUP(A216,生徒名簿表!J:K,2,0)))</f>
        <v/>
      </c>
      <c r="G216" s="455"/>
      <c r="H216" s="456"/>
      <c r="I216" s="182" t="s">
        <v>6</v>
      </c>
      <c r="J216" s="183" t="s">
        <v>5</v>
      </c>
      <c r="K216" s="184" t="str">
        <f>IF(A216="","",(VLOOKUP(A216,生徒名簿表!J:L,3,0)))</f>
        <v/>
      </c>
      <c r="L216" s="185">
        <v>326</v>
      </c>
      <c r="M216" s="164">
        <f>B216</f>
        <v>0</v>
      </c>
      <c r="N216" s="455" t="str">
        <f>IF(B216="","",(VLOOKUP(B216,生徒名簿表!J:K,2,0)))</f>
        <v/>
      </c>
      <c r="O216" s="455"/>
      <c r="P216" s="455"/>
      <c r="Q216" s="455"/>
      <c r="R216" s="456"/>
      <c r="S216" s="182" t="s">
        <v>6</v>
      </c>
      <c r="T216" s="183" t="s">
        <v>5</v>
      </c>
      <c r="U216" s="184" t="str">
        <f>IF(B216="","",(VLOOKUP(B216,生徒名簿表!J:L,3,0)))</f>
        <v/>
      </c>
    </row>
    <row r="217" spans="1:21" ht="23.4" customHeight="1" x14ac:dyDescent="0.45">
      <c r="A217" s="177"/>
      <c r="B217" s="178"/>
      <c r="D217" s="164">
        <v>302</v>
      </c>
      <c r="E217" s="165">
        <f t="shared" si="12"/>
        <v>0</v>
      </c>
      <c r="F217" s="454" t="str">
        <f>IF(A217="","",(VLOOKUP(A217,生徒名簿表!J:K,2,0)))</f>
        <v/>
      </c>
      <c r="G217" s="455"/>
      <c r="H217" s="456"/>
      <c r="I217" s="182" t="s">
        <v>6</v>
      </c>
      <c r="J217" s="183" t="s">
        <v>5</v>
      </c>
      <c r="K217" s="184" t="str">
        <f>IF(A217="","",(VLOOKUP(A217,生徒名簿表!J:L,3,0)))</f>
        <v/>
      </c>
      <c r="L217" s="185">
        <v>327</v>
      </c>
      <c r="M217" s="164">
        <f t="shared" ref="M217:M240" si="13">B217</f>
        <v>0</v>
      </c>
      <c r="N217" s="455" t="str">
        <f>IF(B217="","",(VLOOKUP(B217,生徒名簿表!J:K,2,0)))</f>
        <v/>
      </c>
      <c r="O217" s="455"/>
      <c r="P217" s="455"/>
      <c r="Q217" s="455"/>
      <c r="R217" s="456"/>
      <c r="S217" s="182" t="s">
        <v>6</v>
      </c>
      <c r="T217" s="183" t="s">
        <v>5</v>
      </c>
      <c r="U217" s="184" t="str">
        <f>IF(B217="","",(VLOOKUP(B217,生徒名簿表!J:L,3,0)))</f>
        <v/>
      </c>
    </row>
    <row r="218" spans="1:21" ht="23.4" customHeight="1" x14ac:dyDescent="0.45">
      <c r="A218" s="177"/>
      <c r="B218" s="178"/>
      <c r="D218" s="164">
        <v>303</v>
      </c>
      <c r="E218" s="165">
        <f t="shared" si="12"/>
        <v>0</v>
      </c>
      <c r="F218" s="454" t="str">
        <f>IF(A218="","",(VLOOKUP(A218,生徒名簿表!J:K,2,0)))</f>
        <v/>
      </c>
      <c r="G218" s="455"/>
      <c r="H218" s="456"/>
      <c r="I218" s="182" t="s">
        <v>6</v>
      </c>
      <c r="J218" s="183" t="s">
        <v>5</v>
      </c>
      <c r="K218" s="184" t="str">
        <f>IF(A218="","",(VLOOKUP(A218,生徒名簿表!J:L,3,0)))</f>
        <v/>
      </c>
      <c r="L218" s="185">
        <v>328</v>
      </c>
      <c r="M218" s="164">
        <f t="shared" si="13"/>
        <v>0</v>
      </c>
      <c r="N218" s="455" t="str">
        <f>IF(B218="","",(VLOOKUP(B218,生徒名簿表!J:K,2,0)))</f>
        <v/>
      </c>
      <c r="O218" s="455"/>
      <c r="P218" s="455"/>
      <c r="Q218" s="455"/>
      <c r="R218" s="456"/>
      <c r="S218" s="182" t="s">
        <v>6</v>
      </c>
      <c r="T218" s="183" t="s">
        <v>5</v>
      </c>
      <c r="U218" s="184" t="str">
        <f>IF(B218="","",(VLOOKUP(B218,生徒名簿表!J:L,3,0)))</f>
        <v/>
      </c>
    </row>
    <row r="219" spans="1:21" ht="23.4" customHeight="1" x14ac:dyDescent="0.45">
      <c r="A219" s="177"/>
      <c r="B219" s="178"/>
      <c r="D219" s="164">
        <v>304</v>
      </c>
      <c r="E219" s="165">
        <f t="shared" si="12"/>
        <v>0</v>
      </c>
      <c r="F219" s="454" t="str">
        <f>IF(A219="","",(VLOOKUP(A219,生徒名簿表!J:K,2,0)))</f>
        <v/>
      </c>
      <c r="G219" s="455"/>
      <c r="H219" s="456"/>
      <c r="I219" s="182" t="s">
        <v>6</v>
      </c>
      <c r="J219" s="183" t="s">
        <v>5</v>
      </c>
      <c r="K219" s="184" t="str">
        <f>IF(A219="","",(VLOOKUP(A219,生徒名簿表!J:L,3,0)))</f>
        <v/>
      </c>
      <c r="L219" s="185">
        <v>329</v>
      </c>
      <c r="M219" s="164">
        <f t="shared" si="13"/>
        <v>0</v>
      </c>
      <c r="N219" s="455" t="str">
        <f>IF(B219="","",(VLOOKUP(B219,生徒名簿表!J:K,2,0)))</f>
        <v/>
      </c>
      <c r="O219" s="455"/>
      <c r="P219" s="455"/>
      <c r="Q219" s="455"/>
      <c r="R219" s="456"/>
      <c r="S219" s="182" t="s">
        <v>6</v>
      </c>
      <c r="T219" s="183" t="s">
        <v>5</v>
      </c>
      <c r="U219" s="184" t="str">
        <f>IF(B219="","",(VLOOKUP(B219,生徒名簿表!J:L,3,0)))</f>
        <v/>
      </c>
    </row>
    <row r="220" spans="1:21" ht="23.4" customHeight="1" x14ac:dyDescent="0.45">
      <c r="A220" s="177"/>
      <c r="B220" s="178"/>
      <c r="D220" s="164">
        <v>305</v>
      </c>
      <c r="E220" s="165">
        <f t="shared" si="12"/>
        <v>0</v>
      </c>
      <c r="F220" s="454" t="str">
        <f>IF(A220="","",(VLOOKUP(A220,生徒名簿表!J:K,2,0)))</f>
        <v/>
      </c>
      <c r="G220" s="455"/>
      <c r="H220" s="456"/>
      <c r="I220" s="182" t="s">
        <v>6</v>
      </c>
      <c r="J220" s="183" t="s">
        <v>5</v>
      </c>
      <c r="K220" s="184" t="str">
        <f>IF(A220="","",(VLOOKUP(A220,生徒名簿表!J:L,3,0)))</f>
        <v/>
      </c>
      <c r="L220" s="185">
        <v>330</v>
      </c>
      <c r="M220" s="164">
        <f t="shared" si="13"/>
        <v>0</v>
      </c>
      <c r="N220" s="455" t="str">
        <f>IF(B220="","",(VLOOKUP(B220,生徒名簿表!J:K,2,0)))</f>
        <v/>
      </c>
      <c r="O220" s="455"/>
      <c r="P220" s="455"/>
      <c r="Q220" s="455"/>
      <c r="R220" s="456"/>
      <c r="S220" s="182" t="s">
        <v>6</v>
      </c>
      <c r="T220" s="183" t="s">
        <v>5</v>
      </c>
      <c r="U220" s="184" t="str">
        <f>IF(B220="","",(VLOOKUP(B220,生徒名簿表!J:L,3,0)))</f>
        <v/>
      </c>
    </row>
    <row r="221" spans="1:21" ht="23.4" customHeight="1" x14ac:dyDescent="0.45">
      <c r="A221" s="177"/>
      <c r="B221" s="178"/>
      <c r="D221" s="164">
        <v>306</v>
      </c>
      <c r="E221" s="165">
        <f t="shared" si="12"/>
        <v>0</v>
      </c>
      <c r="F221" s="454" t="str">
        <f>IF(A221="","",(VLOOKUP(A221,生徒名簿表!J:K,2,0)))</f>
        <v/>
      </c>
      <c r="G221" s="455"/>
      <c r="H221" s="456"/>
      <c r="I221" s="182" t="s">
        <v>6</v>
      </c>
      <c r="J221" s="183" t="s">
        <v>5</v>
      </c>
      <c r="K221" s="184" t="str">
        <f>IF(A221="","",(VLOOKUP(A221,生徒名簿表!J:L,3,0)))</f>
        <v/>
      </c>
      <c r="L221" s="185">
        <v>331</v>
      </c>
      <c r="M221" s="164">
        <f t="shared" si="13"/>
        <v>0</v>
      </c>
      <c r="N221" s="455" t="str">
        <f>IF(B221="","",(VLOOKUP(B221,生徒名簿表!J:K,2,0)))</f>
        <v/>
      </c>
      <c r="O221" s="455"/>
      <c r="P221" s="455"/>
      <c r="Q221" s="455"/>
      <c r="R221" s="456"/>
      <c r="S221" s="182" t="s">
        <v>6</v>
      </c>
      <c r="T221" s="183" t="s">
        <v>5</v>
      </c>
      <c r="U221" s="184" t="str">
        <f>IF(B221="","",(VLOOKUP(B221,生徒名簿表!J:L,3,0)))</f>
        <v/>
      </c>
    </row>
    <row r="222" spans="1:21" ht="23.4" customHeight="1" x14ac:dyDescent="0.45">
      <c r="A222" s="177"/>
      <c r="B222" s="178"/>
      <c r="D222" s="164">
        <v>307</v>
      </c>
      <c r="E222" s="165">
        <f t="shared" si="12"/>
        <v>0</v>
      </c>
      <c r="F222" s="454" t="str">
        <f>IF(A222="","",(VLOOKUP(A222,生徒名簿表!J:K,2,0)))</f>
        <v/>
      </c>
      <c r="G222" s="455"/>
      <c r="H222" s="456"/>
      <c r="I222" s="182" t="s">
        <v>6</v>
      </c>
      <c r="J222" s="183" t="s">
        <v>5</v>
      </c>
      <c r="K222" s="184" t="str">
        <f>IF(A222="","",(VLOOKUP(A222,生徒名簿表!J:L,3,0)))</f>
        <v/>
      </c>
      <c r="L222" s="185">
        <v>332</v>
      </c>
      <c r="M222" s="164">
        <f t="shared" si="13"/>
        <v>0</v>
      </c>
      <c r="N222" s="455" t="str">
        <f>IF(B222="","",(VLOOKUP(B222,生徒名簿表!J:K,2,0)))</f>
        <v/>
      </c>
      <c r="O222" s="455"/>
      <c r="P222" s="455"/>
      <c r="Q222" s="455"/>
      <c r="R222" s="456"/>
      <c r="S222" s="182" t="s">
        <v>6</v>
      </c>
      <c r="T222" s="183" t="s">
        <v>5</v>
      </c>
      <c r="U222" s="184" t="str">
        <f>IF(B222="","",(VLOOKUP(B222,生徒名簿表!J:L,3,0)))</f>
        <v/>
      </c>
    </row>
    <row r="223" spans="1:21" ht="23.4" customHeight="1" x14ac:dyDescent="0.45">
      <c r="A223" s="177"/>
      <c r="B223" s="178"/>
      <c r="D223" s="164">
        <v>308</v>
      </c>
      <c r="E223" s="165">
        <f t="shared" si="12"/>
        <v>0</v>
      </c>
      <c r="F223" s="454" t="str">
        <f>IF(A223="","",(VLOOKUP(A223,生徒名簿表!J:K,2,0)))</f>
        <v/>
      </c>
      <c r="G223" s="455"/>
      <c r="H223" s="456"/>
      <c r="I223" s="182" t="s">
        <v>6</v>
      </c>
      <c r="J223" s="183" t="s">
        <v>5</v>
      </c>
      <c r="K223" s="184" t="str">
        <f>IF(A223="","",(VLOOKUP(A223,生徒名簿表!J:L,3,0)))</f>
        <v/>
      </c>
      <c r="L223" s="185">
        <v>333</v>
      </c>
      <c r="M223" s="164">
        <f t="shared" si="13"/>
        <v>0</v>
      </c>
      <c r="N223" s="455" t="str">
        <f>IF(B223="","",(VLOOKUP(B223,生徒名簿表!J:K,2,0)))</f>
        <v/>
      </c>
      <c r="O223" s="455"/>
      <c r="P223" s="455"/>
      <c r="Q223" s="455"/>
      <c r="R223" s="456"/>
      <c r="S223" s="182" t="s">
        <v>6</v>
      </c>
      <c r="T223" s="183" t="s">
        <v>5</v>
      </c>
      <c r="U223" s="184" t="str">
        <f>IF(B223="","",(VLOOKUP(B223,生徒名簿表!J:L,3,0)))</f>
        <v/>
      </c>
    </row>
    <row r="224" spans="1:21" ht="23.4" customHeight="1" x14ac:dyDescent="0.45">
      <c r="A224" s="177"/>
      <c r="B224" s="178"/>
      <c r="D224" s="164">
        <v>309</v>
      </c>
      <c r="E224" s="165">
        <f t="shared" si="12"/>
        <v>0</v>
      </c>
      <c r="F224" s="454" t="str">
        <f>IF(A224="","",(VLOOKUP(A224,生徒名簿表!J:K,2,0)))</f>
        <v/>
      </c>
      <c r="G224" s="455"/>
      <c r="H224" s="456"/>
      <c r="I224" s="182" t="s">
        <v>6</v>
      </c>
      <c r="J224" s="183" t="s">
        <v>5</v>
      </c>
      <c r="K224" s="184" t="str">
        <f>IF(A224="","",(VLOOKUP(A224,生徒名簿表!J:L,3,0)))</f>
        <v/>
      </c>
      <c r="L224" s="185">
        <v>334</v>
      </c>
      <c r="M224" s="164">
        <f t="shared" si="13"/>
        <v>0</v>
      </c>
      <c r="N224" s="455" t="str">
        <f>IF(B224="","",(VLOOKUP(B224,生徒名簿表!J:K,2,0)))</f>
        <v/>
      </c>
      <c r="O224" s="455"/>
      <c r="P224" s="455"/>
      <c r="Q224" s="455"/>
      <c r="R224" s="456"/>
      <c r="S224" s="182" t="s">
        <v>6</v>
      </c>
      <c r="T224" s="183" t="s">
        <v>5</v>
      </c>
      <c r="U224" s="184" t="str">
        <f>IF(B224="","",(VLOOKUP(B224,生徒名簿表!J:L,3,0)))</f>
        <v/>
      </c>
    </row>
    <row r="225" spans="1:21" ht="23.4" customHeight="1" x14ac:dyDescent="0.45">
      <c r="A225" s="177"/>
      <c r="B225" s="178"/>
      <c r="D225" s="164">
        <v>310</v>
      </c>
      <c r="E225" s="165">
        <f t="shared" si="12"/>
        <v>0</v>
      </c>
      <c r="F225" s="454" t="str">
        <f>IF(A225="","",(VLOOKUP(A225,生徒名簿表!J:K,2,0)))</f>
        <v/>
      </c>
      <c r="G225" s="455"/>
      <c r="H225" s="456"/>
      <c r="I225" s="182" t="s">
        <v>6</v>
      </c>
      <c r="J225" s="183" t="s">
        <v>5</v>
      </c>
      <c r="K225" s="184" t="str">
        <f>IF(A225="","",(VLOOKUP(A225,生徒名簿表!J:L,3,0)))</f>
        <v/>
      </c>
      <c r="L225" s="185">
        <v>335</v>
      </c>
      <c r="M225" s="164">
        <f t="shared" si="13"/>
        <v>0</v>
      </c>
      <c r="N225" s="455" t="str">
        <f>IF(B225="","",(VLOOKUP(B225,生徒名簿表!J:K,2,0)))</f>
        <v/>
      </c>
      <c r="O225" s="455"/>
      <c r="P225" s="455"/>
      <c r="Q225" s="455"/>
      <c r="R225" s="456"/>
      <c r="S225" s="182" t="s">
        <v>6</v>
      </c>
      <c r="T225" s="183" t="s">
        <v>5</v>
      </c>
      <c r="U225" s="184" t="str">
        <f>IF(B225="","",(VLOOKUP(B225,生徒名簿表!J:L,3,0)))</f>
        <v/>
      </c>
    </row>
    <row r="226" spans="1:21" ht="23.4" customHeight="1" x14ac:dyDescent="0.45">
      <c r="A226" s="177"/>
      <c r="B226" s="178"/>
      <c r="D226" s="164">
        <v>311</v>
      </c>
      <c r="E226" s="165">
        <f t="shared" si="12"/>
        <v>0</v>
      </c>
      <c r="F226" s="454" t="str">
        <f>IF(A226="","",(VLOOKUP(A226,生徒名簿表!J:K,2,0)))</f>
        <v/>
      </c>
      <c r="G226" s="455"/>
      <c r="H226" s="456"/>
      <c r="I226" s="182" t="s">
        <v>6</v>
      </c>
      <c r="J226" s="183" t="s">
        <v>5</v>
      </c>
      <c r="K226" s="184" t="str">
        <f>IF(A226="","",(VLOOKUP(A226,生徒名簿表!J:L,3,0)))</f>
        <v/>
      </c>
      <c r="L226" s="185">
        <v>336</v>
      </c>
      <c r="M226" s="164">
        <f t="shared" si="13"/>
        <v>0</v>
      </c>
      <c r="N226" s="455" t="str">
        <f>IF(B226="","",(VLOOKUP(B226,生徒名簿表!J:K,2,0)))</f>
        <v/>
      </c>
      <c r="O226" s="455"/>
      <c r="P226" s="455"/>
      <c r="Q226" s="455"/>
      <c r="R226" s="456"/>
      <c r="S226" s="182" t="s">
        <v>6</v>
      </c>
      <c r="T226" s="183" t="s">
        <v>5</v>
      </c>
      <c r="U226" s="184" t="str">
        <f>IF(B226="","",(VLOOKUP(B226,生徒名簿表!J:L,3,0)))</f>
        <v/>
      </c>
    </row>
    <row r="227" spans="1:21" ht="23.4" customHeight="1" x14ac:dyDescent="0.45">
      <c r="A227" s="177"/>
      <c r="B227" s="178"/>
      <c r="D227" s="164">
        <v>312</v>
      </c>
      <c r="E227" s="165">
        <f t="shared" si="12"/>
        <v>0</v>
      </c>
      <c r="F227" s="454" t="str">
        <f>IF(A227="","",(VLOOKUP(A227,生徒名簿表!J:K,2,0)))</f>
        <v/>
      </c>
      <c r="G227" s="455"/>
      <c r="H227" s="456"/>
      <c r="I227" s="182" t="s">
        <v>6</v>
      </c>
      <c r="J227" s="183" t="s">
        <v>5</v>
      </c>
      <c r="K227" s="184" t="str">
        <f>IF(A227="","",(VLOOKUP(A227,生徒名簿表!J:L,3,0)))</f>
        <v/>
      </c>
      <c r="L227" s="185">
        <v>337</v>
      </c>
      <c r="M227" s="164">
        <f t="shared" si="13"/>
        <v>0</v>
      </c>
      <c r="N227" s="455" t="str">
        <f>IF(B227="","",(VLOOKUP(B227,生徒名簿表!J:K,2,0)))</f>
        <v/>
      </c>
      <c r="O227" s="455"/>
      <c r="P227" s="455"/>
      <c r="Q227" s="455"/>
      <c r="R227" s="456"/>
      <c r="S227" s="182" t="s">
        <v>6</v>
      </c>
      <c r="T227" s="183" t="s">
        <v>5</v>
      </c>
      <c r="U227" s="184" t="str">
        <f>IF(B227="","",(VLOOKUP(B227,生徒名簿表!J:L,3,0)))</f>
        <v/>
      </c>
    </row>
    <row r="228" spans="1:21" ht="23.4" customHeight="1" x14ac:dyDescent="0.45">
      <c r="A228" s="177"/>
      <c r="B228" s="178"/>
      <c r="D228" s="164">
        <v>313</v>
      </c>
      <c r="E228" s="165">
        <f t="shared" si="12"/>
        <v>0</v>
      </c>
      <c r="F228" s="454" t="str">
        <f>IF(A228="","",(VLOOKUP(A228,生徒名簿表!J:K,2,0)))</f>
        <v/>
      </c>
      <c r="G228" s="455"/>
      <c r="H228" s="456"/>
      <c r="I228" s="182" t="s">
        <v>6</v>
      </c>
      <c r="J228" s="183" t="s">
        <v>5</v>
      </c>
      <c r="K228" s="184" t="str">
        <f>IF(A228="","",(VLOOKUP(A228,生徒名簿表!J:L,3,0)))</f>
        <v/>
      </c>
      <c r="L228" s="185">
        <v>338</v>
      </c>
      <c r="M228" s="164">
        <f t="shared" si="13"/>
        <v>0</v>
      </c>
      <c r="N228" s="455" t="str">
        <f>IF(B228="","",(VLOOKUP(B228,生徒名簿表!J:K,2,0)))</f>
        <v/>
      </c>
      <c r="O228" s="455"/>
      <c r="P228" s="455"/>
      <c r="Q228" s="455"/>
      <c r="R228" s="456"/>
      <c r="S228" s="182" t="s">
        <v>6</v>
      </c>
      <c r="T228" s="183" t="s">
        <v>5</v>
      </c>
      <c r="U228" s="184" t="str">
        <f>IF(B228="","",(VLOOKUP(B228,生徒名簿表!J:L,3,0)))</f>
        <v/>
      </c>
    </row>
    <row r="229" spans="1:21" ht="23.4" customHeight="1" x14ac:dyDescent="0.45">
      <c r="A229" s="177"/>
      <c r="B229" s="178"/>
      <c r="D229" s="164">
        <v>314</v>
      </c>
      <c r="E229" s="165">
        <f t="shared" si="12"/>
        <v>0</v>
      </c>
      <c r="F229" s="454" t="str">
        <f>IF(A229="","",(VLOOKUP(A229,生徒名簿表!J:K,2,0)))</f>
        <v/>
      </c>
      <c r="G229" s="455"/>
      <c r="H229" s="456"/>
      <c r="I229" s="182" t="s">
        <v>6</v>
      </c>
      <c r="J229" s="183" t="s">
        <v>5</v>
      </c>
      <c r="K229" s="184" t="str">
        <f>IF(A229="","",(VLOOKUP(A229,生徒名簿表!J:L,3,0)))</f>
        <v/>
      </c>
      <c r="L229" s="185">
        <v>339</v>
      </c>
      <c r="M229" s="164">
        <f t="shared" si="13"/>
        <v>0</v>
      </c>
      <c r="N229" s="455" t="str">
        <f>IF(B229="","",(VLOOKUP(B229,生徒名簿表!J:K,2,0)))</f>
        <v/>
      </c>
      <c r="O229" s="455"/>
      <c r="P229" s="455"/>
      <c r="Q229" s="455"/>
      <c r="R229" s="456"/>
      <c r="S229" s="182" t="s">
        <v>6</v>
      </c>
      <c r="T229" s="183" t="s">
        <v>5</v>
      </c>
      <c r="U229" s="184" t="str">
        <f>IF(B229="","",(VLOOKUP(B229,生徒名簿表!J:L,3,0)))</f>
        <v/>
      </c>
    </row>
    <row r="230" spans="1:21" ht="23.4" customHeight="1" x14ac:dyDescent="0.45">
      <c r="A230" s="177"/>
      <c r="B230" s="178"/>
      <c r="D230" s="164">
        <v>315</v>
      </c>
      <c r="E230" s="165">
        <f t="shared" si="12"/>
        <v>0</v>
      </c>
      <c r="F230" s="454" t="str">
        <f>IF(A230="","",(VLOOKUP(A230,生徒名簿表!J:K,2,0)))</f>
        <v/>
      </c>
      <c r="G230" s="455"/>
      <c r="H230" s="456"/>
      <c r="I230" s="182" t="s">
        <v>6</v>
      </c>
      <c r="J230" s="183" t="s">
        <v>5</v>
      </c>
      <c r="K230" s="184" t="str">
        <f>IF(A230="","",(VLOOKUP(A230,生徒名簿表!J:L,3,0)))</f>
        <v/>
      </c>
      <c r="L230" s="185">
        <v>340</v>
      </c>
      <c r="M230" s="164">
        <f t="shared" si="13"/>
        <v>0</v>
      </c>
      <c r="N230" s="455" t="str">
        <f>IF(B230="","",(VLOOKUP(B230,生徒名簿表!J:K,2,0)))</f>
        <v/>
      </c>
      <c r="O230" s="455"/>
      <c r="P230" s="455"/>
      <c r="Q230" s="455"/>
      <c r="R230" s="456"/>
      <c r="S230" s="182" t="s">
        <v>6</v>
      </c>
      <c r="T230" s="183" t="s">
        <v>5</v>
      </c>
      <c r="U230" s="184" t="str">
        <f>IF(B230="","",(VLOOKUP(B230,生徒名簿表!J:L,3,0)))</f>
        <v/>
      </c>
    </row>
    <row r="231" spans="1:21" ht="23.4" customHeight="1" x14ac:dyDescent="0.45">
      <c r="A231" s="177"/>
      <c r="B231" s="178"/>
      <c r="D231" s="164">
        <v>316</v>
      </c>
      <c r="E231" s="165">
        <f t="shared" si="12"/>
        <v>0</v>
      </c>
      <c r="F231" s="454" t="str">
        <f>IF(A231="","",(VLOOKUP(A231,生徒名簿表!J:K,2,0)))</f>
        <v/>
      </c>
      <c r="G231" s="455"/>
      <c r="H231" s="456"/>
      <c r="I231" s="182" t="s">
        <v>6</v>
      </c>
      <c r="J231" s="183" t="s">
        <v>5</v>
      </c>
      <c r="K231" s="184" t="str">
        <f>IF(A231="","",(VLOOKUP(A231,生徒名簿表!J:L,3,0)))</f>
        <v/>
      </c>
      <c r="L231" s="185">
        <v>341</v>
      </c>
      <c r="M231" s="164">
        <f t="shared" si="13"/>
        <v>0</v>
      </c>
      <c r="N231" s="455" t="str">
        <f>IF(B231="","",(VLOOKUP(B231,生徒名簿表!J:K,2,0)))</f>
        <v/>
      </c>
      <c r="O231" s="455"/>
      <c r="P231" s="455"/>
      <c r="Q231" s="455"/>
      <c r="R231" s="456"/>
      <c r="S231" s="182" t="s">
        <v>6</v>
      </c>
      <c r="T231" s="183" t="s">
        <v>5</v>
      </c>
      <c r="U231" s="184" t="str">
        <f>IF(B231="","",(VLOOKUP(B231,生徒名簿表!J:L,3,0)))</f>
        <v/>
      </c>
    </row>
    <row r="232" spans="1:21" ht="23.4" customHeight="1" x14ac:dyDescent="0.45">
      <c r="A232" s="177"/>
      <c r="B232" s="178"/>
      <c r="D232" s="164">
        <v>317</v>
      </c>
      <c r="E232" s="165">
        <f t="shared" si="12"/>
        <v>0</v>
      </c>
      <c r="F232" s="454" t="str">
        <f>IF(A232="","",(VLOOKUP(A232,生徒名簿表!J:K,2,0)))</f>
        <v/>
      </c>
      <c r="G232" s="455"/>
      <c r="H232" s="456"/>
      <c r="I232" s="182" t="s">
        <v>6</v>
      </c>
      <c r="J232" s="183" t="s">
        <v>5</v>
      </c>
      <c r="K232" s="184" t="str">
        <f>IF(A232="","",(VLOOKUP(A232,生徒名簿表!J:L,3,0)))</f>
        <v/>
      </c>
      <c r="L232" s="185">
        <v>342</v>
      </c>
      <c r="M232" s="164">
        <f t="shared" si="13"/>
        <v>0</v>
      </c>
      <c r="N232" s="455" t="str">
        <f>IF(B232="","",(VLOOKUP(B232,生徒名簿表!J:K,2,0)))</f>
        <v/>
      </c>
      <c r="O232" s="455"/>
      <c r="P232" s="455"/>
      <c r="Q232" s="455"/>
      <c r="R232" s="456"/>
      <c r="S232" s="182" t="s">
        <v>6</v>
      </c>
      <c r="T232" s="183" t="s">
        <v>5</v>
      </c>
      <c r="U232" s="184" t="str">
        <f>IF(B232="","",(VLOOKUP(B232,生徒名簿表!J:L,3,0)))</f>
        <v/>
      </c>
    </row>
    <row r="233" spans="1:21" ht="23.4" customHeight="1" x14ac:dyDescent="0.45">
      <c r="A233" s="177"/>
      <c r="B233" s="178"/>
      <c r="D233" s="164">
        <v>318</v>
      </c>
      <c r="E233" s="165">
        <f t="shared" si="12"/>
        <v>0</v>
      </c>
      <c r="F233" s="454" t="str">
        <f>IF(A233="","",(VLOOKUP(A233,生徒名簿表!J:K,2,0)))</f>
        <v/>
      </c>
      <c r="G233" s="455"/>
      <c r="H233" s="456"/>
      <c r="I233" s="182" t="s">
        <v>6</v>
      </c>
      <c r="J233" s="183" t="s">
        <v>5</v>
      </c>
      <c r="K233" s="184" t="str">
        <f>IF(A233="","",(VLOOKUP(A233,生徒名簿表!J:L,3,0)))</f>
        <v/>
      </c>
      <c r="L233" s="185">
        <v>343</v>
      </c>
      <c r="M233" s="164">
        <f t="shared" si="13"/>
        <v>0</v>
      </c>
      <c r="N233" s="455" t="str">
        <f>IF(B233="","",(VLOOKUP(B233,生徒名簿表!J:K,2,0)))</f>
        <v/>
      </c>
      <c r="O233" s="455"/>
      <c r="P233" s="455"/>
      <c r="Q233" s="455"/>
      <c r="R233" s="456"/>
      <c r="S233" s="182" t="s">
        <v>6</v>
      </c>
      <c r="T233" s="183" t="s">
        <v>5</v>
      </c>
      <c r="U233" s="184" t="str">
        <f>IF(B233="","",(VLOOKUP(B233,生徒名簿表!J:L,3,0)))</f>
        <v/>
      </c>
    </row>
    <row r="234" spans="1:21" ht="23.4" customHeight="1" x14ac:dyDescent="0.45">
      <c r="A234" s="177"/>
      <c r="B234" s="178"/>
      <c r="D234" s="164">
        <v>319</v>
      </c>
      <c r="E234" s="165">
        <f t="shared" si="12"/>
        <v>0</v>
      </c>
      <c r="F234" s="454" t="str">
        <f>IF(A234="","",(VLOOKUP(A234,生徒名簿表!J:K,2,0)))</f>
        <v/>
      </c>
      <c r="G234" s="455"/>
      <c r="H234" s="456"/>
      <c r="I234" s="182" t="s">
        <v>6</v>
      </c>
      <c r="J234" s="183" t="s">
        <v>5</v>
      </c>
      <c r="K234" s="184" t="str">
        <f>IF(A234="","",(VLOOKUP(A234,生徒名簿表!J:L,3,0)))</f>
        <v/>
      </c>
      <c r="L234" s="185">
        <v>344</v>
      </c>
      <c r="M234" s="164">
        <f t="shared" si="13"/>
        <v>0</v>
      </c>
      <c r="N234" s="455" t="str">
        <f>IF(B234="","",(VLOOKUP(B234,生徒名簿表!J:K,2,0)))</f>
        <v/>
      </c>
      <c r="O234" s="455"/>
      <c r="P234" s="455"/>
      <c r="Q234" s="455"/>
      <c r="R234" s="456"/>
      <c r="S234" s="182" t="s">
        <v>6</v>
      </c>
      <c r="T234" s="183" t="s">
        <v>5</v>
      </c>
      <c r="U234" s="184" t="str">
        <f>IF(B234="","",(VLOOKUP(B234,生徒名簿表!J:L,3,0)))</f>
        <v/>
      </c>
    </row>
    <row r="235" spans="1:21" ht="23.4" customHeight="1" x14ac:dyDescent="0.45">
      <c r="A235" s="177"/>
      <c r="B235" s="178"/>
      <c r="D235" s="164">
        <v>320</v>
      </c>
      <c r="E235" s="165">
        <f t="shared" si="12"/>
        <v>0</v>
      </c>
      <c r="F235" s="454" t="str">
        <f>IF(A235="","",(VLOOKUP(A235,生徒名簿表!J:K,2,0)))</f>
        <v/>
      </c>
      <c r="G235" s="455"/>
      <c r="H235" s="456"/>
      <c r="I235" s="182" t="s">
        <v>6</v>
      </c>
      <c r="J235" s="183" t="s">
        <v>5</v>
      </c>
      <c r="K235" s="184" t="str">
        <f>IF(A235="","",(VLOOKUP(A235,生徒名簿表!J:L,3,0)))</f>
        <v/>
      </c>
      <c r="L235" s="185">
        <v>345</v>
      </c>
      <c r="M235" s="164">
        <f t="shared" si="13"/>
        <v>0</v>
      </c>
      <c r="N235" s="455" t="str">
        <f>IF(B235="","",(VLOOKUP(B235,生徒名簿表!J:K,2,0)))</f>
        <v/>
      </c>
      <c r="O235" s="455"/>
      <c r="P235" s="455"/>
      <c r="Q235" s="455"/>
      <c r="R235" s="456"/>
      <c r="S235" s="182" t="s">
        <v>6</v>
      </c>
      <c r="T235" s="183" t="s">
        <v>5</v>
      </c>
      <c r="U235" s="184" t="str">
        <f>IF(B235="","",(VLOOKUP(B235,生徒名簿表!J:L,3,0)))</f>
        <v/>
      </c>
    </row>
    <row r="236" spans="1:21" ht="23.4" customHeight="1" x14ac:dyDescent="0.45">
      <c r="A236" s="177"/>
      <c r="B236" s="178"/>
      <c r="D236" s="164">
        <v>321</v>
      </c>
      <c r="E236" s="165">
        <f t="shared" si="12"/>
        <v>0</v>
      </c>
      <c r="F236" s="454" t="str">
        <f>IF(A236="","",(VLOOKUP(A236,生徒名簿表!J:K,2,0)))</f>
        <v/>
      </c>
      <c r="G236" s="455"/>
      <c r="H236" s="456"/>
      <c r="I236" s="182" t="s">
        <v>6</v>
      </c>
      <c r="J236" s="183" t="s">
        <v>5</v>
      </c>
      <c r="K236" s="184" t="str">
        <f>IF(A236="","",(VLOOKUP(A236,生徒名簿表!J:L,3,0)))</f>
        <v/>
      </c>
      <c r="L236" s="185">
        <v>346</v>
      </c>
      <c r="M236" s="164">
        <f t="shared" si="13"/>
        <v>0</v>
      </c>
      <c r="N236" s="455" t="str">
        <f>IF(B236="","",(VLOOKUP(B236,生徒名簿表!J:K,2,0)))</f>
        <v/>
      </c>
      <c r="O236" s="455"/>
      <c r="P236" s="455"/>
      <c r="Q236" s="455"/>
      <c r="R236" s="456"/>
      <c r="S236" s="182" t="s">
        <v>6</v>
      </c>
      <c r="T236" s="183" t="s">
        <v>5</v>
      </c>
      <c r="U236" s="184" t="str">
        <f>IF(B236="","",(VLOOKUP(B236,生徒名簿表!J:L,3,0)))</f>
        <v/>
      </c>
    </row>
    <row r="237" spans="1:21" ht="23.4" customHeight="1" x14ac:dyDescent="0.45">
      <c r="A237" s="177"/>
      <c r="B237" s="178"/>
      <c r="D237" s="164">
        <v>322</v>
      </c>
      <c r="E237" s="165">
        <f t="shared" si="12"/>
        <v>0</v>
      </c>
      <c r="F237" s="454" t="str">
        <f>IF(A237="","",(VLOOKUP(A237,生徒名簿表!J:K,2,0)))</f>
        <v/>
      </c>
      <c r="G237" s="455"/>
      <c r="H237" s="456"/>
      <c r="I237" s="182" t="s">
        <v>6</v>
      </c>
      <c r="J237" s="183" t="s">
        <v>5</v>
      </c>
      <c r="K237" s="184" t="str">
        <f>IF(A237="","",(VLOOKUP(A237,生徒名簿表!J:L,3,0)))</f>
        <v/>
      </c>
      <c r="L237" s="185">
        <v>347</v>
      </c>
      <c r="M237" s="164">
        <f t="shared" si="13"/>
        <v>0</v>
      </c>
      <c r="N237" s="455" t="str">
        <f>IF(B237="","",(VLOOKUP(B237,生徒名簿表!J:K,2,0)))</f>
        <v/>
      </c>
      <c r="O237" s="455"/>
      <c r="P237" s="455"/>
      <c r="Q237" s="455"/>
      <c r="R237" s="456"/>
      <c r="S237" s="182" t="s">
        <v>6</v>
      </c>
      <c r="T237" s="183" t="s">
        <v>5</v>
      </c>
      <c r="U237" s="184" t="str">
        <f>IF(B237="","",(VLOOKUP(B237,生徒名簿表!J:L,3,0)))</f>
        <v/>
      </c>
    </row>
    <row r="238" spans="1:21" ht="23.4" customHeight="1" x14ac:dyDescent="0.45">
      <c r="A238" s="177"/>
      <c r="B238" s="178"/>
      <c r="D238" s="164">
        <v>323</v>
      </c>
      <c r="E238" s="165">
        <f t="shared" si="12"/>
        <v>0</v>
      </c>
      <c r="F238" s="454" t="str">
        <f>IF(A238="","",(VLOOKUP(A238,生徒名簿表!J:K,2,0)))</f>
        <v/>
      </c>
      <c r="G238" s="455"/>
      <c r="H238" s="456"/>
      <c r="I238" s="182" t="s">
        <v>6</v>
      </c>
      <c r="J238" s="183" t="s">
        <v>5</v>
      </c>
      <c r="K238" s="184" t="str">
        <f>IF(A238="","",(VLOOKUP(A238,生徒名簿表!J:L,3,0)))</f>
        <v/>
      </c>
      <c r="L238" s="185">
        <v>348</v>
      </c>
      <c r="M238" s="164">
        <f t="shared" si="13"/>
        <v>0</v>
      </c>
      <c r="N238" s="455" t="str">
        <f>IF(B238="","",(VLOOKUP(B238,生徒名簿表!J:K,2,0)))</f>
        <v/>
      </c>
      <c r="O238" s="455"/>
      <c r="P238" s="455"/>
      <c r="Q238" s="455"/>
      <c r="R238" s="456"/>
      <c r="S238" s="182" t="s">
        <v>6</v>
      </c>
      <c r="T238" s="183" t="s">
        <v>5</v>
      </c>
      <c r="U238" s="184" t="str">
        <f>IF(B238="","",(VLOOKUP(B238,生徒名簿表!J:L,3,0)))</f>
        <v/>
      </c>
    </row>
    <row r="239" spans="1:21" ht="23.4" customHeight="1" x14ac:dyDescent="0.45">
      <c r="A239" s="177"/>
      <c r="B239" s="178"/>
      <c r="D239" s="164">
        <v>324</v>
      </c>
      <c r="E239" s="165">
        <f t="shared" si="12"/>
        <v>0</v>
      </c>
      <c r="F239" s="454" t="str">
        <f>IF(A239="","",(VLOOKUP(A239,生徒名簿表!J:K,2,0)))</f>
        <v/>
      </c>
      <c r="G239" s="455"/>
      <c r="H239" s="456"/>
      <c r="I239" s="182" t="s">
        <v>6</v>
      </c>
      <c r="J239" s="183" t="s">
        <v>5</v>
      </c>
      <c r="K239" s="184" t="str">
        <f>IF(A239="","",(VLOOKUP(A239,生徒名簿表!J:L,3,0)))</f>
        <v/>
      </c>
      <c r="L239" s="185">
        <v>349</v>
      </c>
      <c r="M239" s="164">
        <f t="shared" si="13"/>
        <v>0</v>
      </c>
      <c r="N239" s="455" t="str">
        <f>IF(B239="","",(VLOOKUP(B239,生徒名簿表!J:K,2,0)))</f>
        <v/>
      </c>
      <c r="O239" s="455"/>
      <c r="P239" s="455"/>
      <c r="Q239" s="455"/>
      <c r="R239" s="456"/>
      <c r="S239" s="182" t="s">
        <v>6</v>
      </c>
      <c r="T239" s="183" t="s">
        <v>5</v>
      </c>
      <c r="U239" s="184" t="str">
        <f>IF(B239="","",(VLOOKUP(B239,生徒名簿表!J:L,3,0)))</f>
        <v/>
      </c>
    </row>
    <row r="240" spans="1:21" ht="23.4" customHeight="1" x14ac:dyDescent="0.45">
      <c r="A240" s="177"/>
      <c r="B240" s="178"/>
      <c r="D240" s="164">
        <v>325</v>
      </c>
      <c r="E240" s="165">
        <f t="shared" si="12"/>
        <v>0</v>
      </c>
      <c r="F240" s="454" t="str">
        <f>IF(A240="","",(VLOOKUP(A240,生徒名簿表!J:K,2,0)))</f>
        <v/>
      </c>
      <c r="G240" s="455"/>
      <c r="H240" s="456"/>
      <c r="I240" s="182" t="s">
        <v>6</v>
      </c>
      <c r="J240" s="183" t="s">
        <v>5</v>
      </c>
      <c r="K240" s="184" t="str">
        <f>IF(A240="","",(VLOOKUP(A240,生徒名簿表!J:L,3,0)))</f>
        <v/>
      </c>
      <c r="L240" s="185">
        <v>350</v>
      </c>
      <c r="M240" s="164">
        <f t="shared" si="13"/>
        <v>0</v>
      </c>
      <c r="N240" s="455" t="str">
        <f>IF(B240="","",(VLOOKUP(B240,生徒名簿表!J:K,2,0)))</f>
        <v/>
      </c>
      <c r="O240" s="455"/>
      <c r="P240" s="455"/>
      <c r="Q240" s="455"/>
      <c r="R240" s="456"/>
      <c r="S240" s="182" t="s">
        <v>6</v>
      </c>
      <c r="T240" s="183" t="s">
        <v>5</v>
      </c>
      <c r="U240" s="184" t="str">
        <f>IF(B240="","",(VLOOKUP(B240,生徒名簿表!J:L,3,0)))</f>
        <v/>
      </c>
    </row>
    <row r="241" spans="1:21" ht="4.5" customHeight="1" x14ac:dyDescent="0.45"/>
    <row r="242" spans="1:21" ht="27" customHeight="1" x14ac:dyDescent="0.45">
      <c r="D242" s="446" t="s">
        <v>3</v>
      </c>
      <c r="E242" s="451"/>
      <c r="F242" s="451"/>
      <c r="G242" s="451"/>
      <c r="H242" s="447"/>
      <c r="I242" s="446" t="s">
        <v>733</v>
      </c>
      <c r="J242" s="451"/>
      <c r="K242" s="451"/>
      <c r="L242" s="447"/>
      <c r="M242" s="446" t="s">
        <v>732</v>
      </c>
      <c r="N242" s="451"/>
      <c r="O242" s="451"/>
      <c r="P242" s="451"/>
      <c r="Q242" s="447"/>
      <c r="R242" s="432" t="s">
        <v>731</v>
      </c>
      <c r="S242" s="432"/>
      <c r="T242" s="432"/>
      <c r="U242" s="432"/>
    </row>
    <row r="243" spans="1:21" ht="3.75" customHeight="1" thickBot="1" x14ac:dyDescent="0.5">
      <c r="K243" s="466"/>
      <c r="L243" s="466"/>
      <c r="M243" s="155"/>
    </row>
    <row r="244" spans="1:21" ht="15" customHeight="1" x14ac:dyDescent="0.45">
      <c r="D244" s="467" t="s">
        <v>668</v>
      </c>
      <c r="E244" s="467"/>
      <c r="F244" s="468"/>
      <c r="G244" s="468"/>
      <c r="H244" s="468"/>
      <c r="I244" s="468"/>
      <c r="J244" s="468"/>
      <c r="K244" s="469"/>
      <c r="L244" s="470" t="s">
        <v>0</v>
      </c>
      <c r="M244" s="471"/>
      <c r="N244" s="472"/>
      <c r="O244" s="476">
        <f>O34</f>
        <v>0</v>
      </c>
      <c r="P244" s="477"/>
      <c r="Q244" s="477"/>
      <c r="R244" s="477"/>
      <c r="S244" s="477"/>
      <c r="T244" s="477"/>
      <c r="U244" s="478"/>
    </row>
    <row r="245" spans="1:21" ht="15" customHeight="1" thickBot="1" x14ac:dyDescent="0.5">
      <c r="D245" s="468"/>
      <c r="E245" s="468"/>
      <c r="F245" s="468"/>
      <c r="G245" s="468"/>
      <c r="H245" s="468"/>
      <c r="I245" s="468"/>
      <c r="J245" s="468"/>
      <c r="K245" s="469"/>
      <c r="L245" s="473"/>
      <c r="M245" s="474"/>
      <c r="N245" s="475"/>
      <c r="O245" s="479"/>
      <c r="P245" s="480"/>
      <c r="Q245" s="480"/>
      <c r="R245" s="480"/>
      <c r="S245" s="480"/>
      <c r="T245" s="480"/>
      <c r="U245" s="481"/>
    </row>
    <row r="246" spans="1:21" ht="27.75" customHeight="1" x14ac:dyDescent="0.45">
      <c r="D246" s="453" t="s">
        <v>666</v>
      </c>
      <c r="E246" s="453"/>
      <c r="F246" s="453"/>
      <c r="G246" s="453"/>
      <c r="H246" s="453"/>
      <c r="I246" s="453"/>
      <c r="J246" s="453"/>
      <c r="K246" s="453"/>
      <c r="L246" s="453"/>
      <c r="M246" s="453"/>
      <c r="N246" s="453"/>
      <c r="O246" s="453"/>
      <c r="P246" s="432" t="s">
        <v>667</v>
      </c>
      <c r="Q246" s="432"/>
      <c r="R246" s="433" t="e">
        <f>VLOOKUP(I247,学校番号一覧!A:E,5,0)</f>
        <v>#N/A</v>
      </c>
      <c r="S246" s="433"/>
      <c r="T246" s="433"/>
      <c r="U246" s="433"/>
    </row>
    <row r="247" spans="1:21" ht="30" customHeight="1" x14ac:dyDescent="0.45">
      <c r="D247" s="446" t="s">
        <v>15</v>
      </c>
      <c r="E247" s="447"/>
      <c r="F247" s="461" t="s">
        <v>610</v>
      </c>
      <c r="G247" s="461"/>
      <c r="H247" s="164" t="s">
        <v>25</v>
      </c>
      <c r="I247" s="482">
        <f>I2</f>
        <v>0</v>
      </c>
      <c r="J247" s="483"/>
      <c r="K247" s="446" t="s">
        <v>24</v>
      </c>
      <c r="L247" s="447"/>
      <c r="M247" s="448"/>
      <c r="N247" s="449"/>
      <c r="O247" s="450"/>
      <c r="P247" s="464" t="s">
        <v>14</v>
      </c>
      <c r="Q247" s="465"/>
      <c r="R247" s="166"/>
      <c r="S247" s="167" t="s">
        <v>13</v>
      </c>
      <c r="T247" s="168"/>
      <c r="U247" s="169" t="s">
        <v>12</v>
      </c>
    </row>
    <row r="248" spans="1:21" ht="30" customHeight="1" x14ac:dyDescent="0.45">
      <c r="D248" s="446" t="s">
        <v>11</v>
      </c>
      <c r="E248" s="447"/>
      <c r="F248" s="457" t="str">
        <f>IF(I2="","",(VLOOKUP(I2,学校番号一覧!A:C,3,0)))</f>
        <v/>
      </c>
      <c r="G248" s="457"/>
      <c r="H248" s="164" t="s">
        <v>585</v>
      </c>
      <c r="I248" s="454" t="str">
        <f>IF(I2="","",(VLOOKUP(I2,学校番号一覧!A:C,2,0)))</f>
        <v/>
      </c>
      <c r="J248" s="455"/>
      <c r="K248" s="455"/>
      <c r="L248" s="455"/>
      <c r="M248" s="455"/>
      <c r="N248" s="455"/>
      <c r="O248" s="456"/>
      <c r="P248" s="458" t="s">
        <v>10</v>
      </c>
      <c r="Q248" s="458"/>
      <c r="R248" s="459"/>
      <c r="S248" s="459"/>
      <c r="T248" s="459"/>
      <c r="U248" s="459"/>
    </row>
    <row r="249" spans="1:21" ht="3.75" customHeight="1" x14ac:dyDescent="0.45">
      <c r="D249" s="172"/>
      <c r="E249" s="172"/>
      <c r="F249" s="172"/>
      <c r="G249" s="172"/>
      <c r="H249" s="173"/>
      <c r="I249" s="173"/>
      <c r="J249" s="173"/>
      <c r="K249" s="173"/>
      <c r="L249" s="173"/>
      <c r="M249" s="174"/>
      <c r="N249" s="175"/>
      <c r="O249" s="155"/>
      <c r="P249" s="155"/>
      <c r="Q249" s="176"/>
      <c r="R249" s="176"/>
      <c r="S249" s="176"/>
      <c r="T249" s="176"/>
      <c r="U249" s="176"/>
    </row>
    <row r="250" spans="1:21" ht="21.9" customHeight="1" x14ac:dyDescent="0.45">
      <c r="A250" s="177" t="s">
        <v>623</v>
      </c>
      <c r="B250" s="178" t="s">
        <v>623</v>
      </c>
      <c r="D250" s="179" t="s">
        <v>643</v>
      </c>
      <c r="E250" s="180" t="s">
        <v>644</v>
      </c>
      <c r="F250" s="446" t="s">
        <v>8</v>
      </c>
      <c r="G250" s="451"/>
      <c r="H250" s="447"/>
      <c r="I250" s="446" t="s">
        <v>7</v>
      </c>
      <c r="J250" s="451"/>
      <c r="K250" s="460"/>
      <c r="L250" s="179" t="s">
        <v>643</v>
      </c>
      <c r="M250" s="186" t="s">
        <v>644</v>
      </c>
      <c r="N250" s="451" t="s">
        <v>8</v>
      </c>
      <c r="O250" s="451"/>
      <c r="P250" s="451"/>
      <c r="Q250" s="451"/>
      <c r="R250" s="447"/>
      <c r="S250" s="446" t="s">
        <v>7</v>
      </c>
      <c r="T250" s="451"/>
      <c r="U250" s="447"/>
    </row>
    <row r="251" spans="1:21" ht="23.4" customHeight="1" x14ac:dyDescent="0.45">
      <c r="A251" s="177"/>
      <c r="B251" s="178"/>
      <c r="D251" s="164">
        <v>351</v>
      </c>
      <c r="E251" s="165">
        <f t="shared" ref="E251:E275" si="14">A251</f>
        <v>0</v>
      </c>
      <c r="F251" s="454" t="str">
        <f>IF(A251="","",(VLOOKUP(A251,生徒名簿表!J:K,2,0)))</f>
        <v/>
      </c>
      <c r="G251" s="455"/>
      <c r="H251" s="456"/>
      <c r="I251" s="182" t="s">
        <v>6</v>
      </c>
      <c r="J251" s="183" t="s">
        <v>5</v>
      </c>
      <c r="K251" s="184" t="str">
        <f>IF(A251="","",(VLOOKUP(A251,生徒名簿表!J:L,3,0)))</f>
        <v/>
      </c>
      <c r="L251" s="185">
        <v>376</v>
      </c>
      <c r="M251" s="164">
        <f>E251</f>
        <v>0</v>
      </c>
      <c r="N251" s="455" t="str">
        <f>IF(B251="","",(VLOOKUP(B251,生徒名簿表!J:K,2,0)))</f>
        <v/>
      </c>
      <c r="O251" s="455"/>
      <c r="P251" s="455"/>
      <c r="Q251" s="455"/>
      <c r="R251" s="456"/>
      <c r="S251" s="182" t="s">
        <v>6</v>
      </c>
      <c r="T251" s="183" t="s">
        <v>5</v>
      </c>
      <c r="U251" s="184" t="str">
        <f>IF(B251="","",(VLOOKUP(B251,生徒名簿表!J:L,3,0)))</f>
        <v/>
      </c>
    </row>
    <row r="252" spans="1:21" ht="23.4" customHeight="1" x14ac:dyDescent="0.45">
      <c r="A252" s="177"/>
      <c r="B252" s="178"/>
      <c r="D252" s="164">
        <v>352</v>
      </c>
      <c r="E252" s="165">
        <f t="shared" si="14"/>
        <v>0</v>
      </c>
      <c r="F252" s="454" t="str">
        <f>IF(A252="","",(VLOOKUP(A252,生徒名簿表!J:K,2,0)))</f>
        <v/>
      </c>
      <c r="G252" s="455"/>
      <c r="H252" s="456"/>
      <c r="I252" s="182" t="s">
        <v>6</v>
      </c>
      <c r="J252" s="183" t="s">
        <v>5</v>
      </c>
      <c r="K252" s="184" t="str">
        <f>IF(A252="","",(VLOOKUP(A252,生徒名簿表!J:L,3,0)))</f>
        <v/>
      </c>
      <c r="L252" s="185">
        <v>377</v>
      </c>
      <c r="M252" s="164">
        <f t="shared" ref="M252:M275" si="15">E252</f>
        <v>0</v>
      </c>
      <c r="N252" s="455" t="str">
        <f>IF(B252="","",(VLOOKUP(B252,生徒名簿表!J:K,2,0)))</f>
        <v/>
      </c>
      <c r="O252" s="455"/>
      <c r="P252" s="455"/>
      <c r="Q252" s="455"/>
      <c r="R252" s="456"/>
      <c r="S252" s="182" t="s">
        <v>6</v>
      </c>
      <c r="T252" s="183" t="s">
        <v>5</v>
      </c>
      <c r="U252" s="184" t="str">
        <f>IF(B252="","",(VLOOKUP(B252,生徒名簿表!J:L,3,0)))</f>
        <v/>
      </c>
    </row>
    <row r="253" spans="1:21" ht="23.4" customHeight="1" x14ac:dyDescent="0.45">
      <c r="A253" s="177"/>
      <c r="B253" s="178"/>
      <c r="D253" s="164">
        <v>353</v>
      </c>
      <c r="E253" s="165">
        <f t="shared" si="14"/>
        <v>0</v>
      </c>
      <c r="F253" s="454" t="str">
        <f>IF(A253="","",(VLOOKUP(A253,生徒名簿表!J:K,2,0)))</f>
        <v/>
      </c>
      <c r="G253" s="455"/>
      <c r="H253" s="456"/>
      <c r="I253" s="182" t="s">
        <v>6</v>
      </c>
      <c r="J253" s="183" t="s">
        <v>5</v>
      </c>
      <c r="K253" s="184" t="str">
        <f>IF(A253="","",(VLOOKUP(A253,生徒名簿表!J:L,3,0)))</f>
        <v/>
      </c>
      <c r="L253" s="185">
        <v>378</v>
      </c>
      <c r="M253" s="164">
        <f t="shared" si="15"/>
        <v>0</v>
      </c>
      <c r="N253" s="455" t="str">
        <f>IF(B253="","",(VLOOKUP(B253,生徒名簿表!J:K,2,0)))</f>
        <v/>
      </c>
      <c r="O253" s="455"/>
      <c r="P253" s="455"/>
      <c r="Q253" s="455"/>
      <c r="R253" s="456"/>
      <c r="S253" s="182" t="s">
        <v>6</v>
      </c>
      <c r="T253" s="183" t="s">
        <v>5</v>
      </c>
      <c r="U253" s="184" t="str">
        <f>IF(B253="","",(VLOOKUP(B253,生徒名簿表!J:L,3,0)))</f>
        <v/>
      </c>
    </row>
    <row r="254" spans="1:21" ht="23.4" customHeight="1" x14ac:dyDescent="0.45">
      <c r="A254" s="177"/>
      <c r="B254" s="178"/>
      <c r="D254" s="164">
        <v>354</v>
      </c>
      <c r="E254" s="165">
        <f t="shared" si="14"/>
        <v>0</v>
      </c>
      <c r="F254" s="454" t="str">
        <f>IF(A254="","",(VLOOKUP(A254,生徒名簿表!J:K,2,0)))</f>
        <v/>
      </c>
      <c r="G254" s="455"/>
      <c r="H254" s="456"/>
      <c r="I254" s="182" t="s">
        <v>6</v>
      </c>
      <c r="J254" s="183" t="s">
        <v>5</v>
      </c>
      <c r="K254" s="184" t="str">
        <f>IF(A254="","",(VLOOKUP(A254,生徒名簿表!J:L,3,0)))</f>
        <v/>
      </c>
      <c r="L254" s="185">
        <v>379</v>
      </c>
      <c r="M254" s="164">
        <f t="shared" si="15"/>
        <v>0</v>
      </c>
      <c r="N254" s="455" t="str">
        <f>IF(B254="","",(VLOOKUP(B254,生徒名簿表!J:K,2,0)))</f>
        <v/>
      </c>
      <c r="O254" s="455"/>
      <c r="P254" s="455"/>
      <c r="Q254" s="455"/>
      <c r="R254" s="456"/>
      <c r="S254" s="182" t="s">
        <v>6</v>
      </c>
      <c r="T254" s="183" t="s">
        <v>5</v>
      </c>
      <c r="U254" s="184" t="str">
        <f>IF(B254="","",(VLOOKUP(B254,生徒名簿表!J:L,3,0)))</f>
        <v/>
      </c>
    </row>
    <row r="255" spans="1:21" ht="23.4" customHeight="1" x14ac:dyDescent="0.45">
      <c r="A255" s="177"/>
      <c r="B255" s="178"/>
      <c r="D255" s="164">
        <v>355</v>
      </c>
      <c r="E255" s="165">
        <f t="shared" si="14"/>
        <v>0</v>
      </c>
      <c r="F255" s="454" t="str">
        <f>IF(A255="","",(VLOOKUP(A255,生徒名簿表!J:K,2,0)))</f>
        <v/>
      </c>
      <c r="G255" s="455"/>
      <c r="H255" s="456"/>
      <c r="I255" s="182" t="s">
        <v>6</v>
      </c>
      <c r="J255" s="183" t="s">
        <v>5</v>
      </c>
      <c r="K255" s="184" t="str">
        <f>IF(A255="","",(VLOOKUP(A255,生徒名簿表!J:L,3,0)))</f>
        <v/>
      </c>
      <c r="L255" s="185">
        <v>380</v>
      </c>
      <c r="M255" s="164">
        <f t="shared" si="15"/>
        <v>0</v>
      </c>
      <c r="N255" s="455" t="str">
        <f>IF(B255="","",(VLOOKUP(B255,生徒名簿表!J:K,2,0)))</f>
        <v/>
      </c>
      <c r="O255" s="455"/>
      <c r="P255" s="455"/>
      <c r="Q255" s="455"/>
      <c r="R255" s="456"/>
      <c r="S255" s="182" t="s">
        <v>6</v>
      </c>
      <c r="T255" s="183" t="s">
        <v>5</v>
      </c>
      <c r="U255" s="184" t="str">
        <f>IF(B255="","",(VLOOKUP(B255,生徒名簿表!J:L,3,0)))</f>
        <v/>
      </c>
    </row>
    <row r="256" spans="1:21" ht="23.4" customHeight="1" x14ac:dyDescent="0.45">
      <c r="A256" s="177"/>
      <c r="B256" s="178"/>
      <c r="D256" s="164">
        <v>356</v>
      </c>
      <c r="E256" s="165">
        <f t="shared" si="14"/>
        <v>0</v>
      </c>
      <c r="F256" s="454" t="str">
        <f>IF(A256="","",(VLOOKUP(A256,生徒名簿表!J:K,2,0)))</f>
        <v/>
      </c>
      <c r="G256" s="455"/>
      <c r="H256" s="456"/>
      <c r="I256" s="182" t="s">
        <v>6</v>
      </c>
      <c r="J256" s="183" t="s">
        <v>5</v>
      </c>
      <c r="K256" s="184" t="str">
        <f>IF(A256="","",(VLOOKUP(A256,生徒名簿表!J:L,3,0)))</f>
        <v/>
      </c>
      <c r="L256" s="185">
        <v>381</v>
      </c>
      <c r="M256" s="164">
        <f t="shared" si="15"/>
        <v>0</v>
      </c>
      <c r="N256" s="455" t="str">
        <f>IF(B256="","",(VLOOKUP(B256,生徒名簿表!J:K,2,0)))</f>
        <v/>
      </c>
      <c r="O256" s="455"/>
      <c r="P256" s="455"/>
      <c r="Q256" s="455"/>
      <c r="R256" s="456"/>
      <c r="S256" s="182" t="s">
        <v>6</v>
      </c>
      <c r="T256" s="183" t="s">
        <v>5</v>
      </c>
      <c r="U256" s="184" t="str">
        <f>IF(B256="","",(VLOOKUP(B256,生徒名簿表!J:L,3,0)))</f>
        <v/>
      </c>
    </row>
    <row r="257" spans="1:21" ht="23.4" customHeight="1" x14ac:dyDescent="0.45">
      <c r="A257" s="177"/>
      <c r="B257" s="178"/>
      <c r="D257" s="164">
        <v>357</v>
      </c>
      <c r="E257" s="165">
        <f t="shared" si="14"/>
        <v>0</v>
      </c>
      <c r="F257" s="454" t="str">
        <f>IF(A257="","",(VLOOKUP(A257,生徒名簿表!J:K,2,0)))</f>
        <v/>
      </c>
      <c r="G257" s="455"/>
      <c r="H257" s="456"/>
      <c r="I257" s="182" t="s">
        <v>6</v>
      </c>
      <c r="J257" s="183" t="s">
        <v>5</v>
      </c>
      <c r="K257" s="184" t="str">
        <f>IF(A257="","",(VLOOKUP(A257,生徒名簿表!J:L,3,0)))</f>
        <v/>
      </c>
      <c r="L257" s="185">
        <v>382</v>
      </c>
      <c r="M257" s="164">
        <f t="shared" si="15"/>
        <v>0</v>
      </c>
      <c r="N257" s="455" t="str">
        <f>IF(B257="","",(VLOOKUP(B257,生徒名簿表!J:K,2,0)))</f>
        <v/>
      </c>
      <c r="O257" s="455"/>
      <c r="P257" s="455"/>
      <c r="Q257" s="455"/>
      <c r="R257" s="456"/>
      <c r="S257" s="182" t="s">
        <v>6</v>
      </c>
      <c r="T257" s="183" t="s">
        <v>5</v>
      </c>
      <c r="U257" s="184" t="str">
        <f>IF(B257="","",(VLOOKUP(B257,生徒名簿表!J:L,3,0)))</f>
        <v/>
      </c>
    </row>
    <row r="258" spans="1:21" ht="23.4" customHeight="1" x14ac:dyDescent="0.45">
      <c r="A258" s="177"/>
      <c r="B258" s="178"/>
      <c r="D258" s="164">
        <v>358</v>
      </c>
      <c r="E258" s="165">
        <f t="shared" si="14"/>
        <v>0</v>
      </c>
      <c r="F258" s="454" t="str">
        <f>IF(A258="","",(VLOOKUP(A258,生徒名簿表!J:K,2,0)))</f>
        <v/>
      </c>
      <c r="G258" s="455"/>
      <c r="H258" s="456"/>
      <c r="I258" s="182" t="s">
        <v>6</v>
      </c>
      <c r="J258" s="183" t="s">
        <v>5</v>
      </c>
      <c r="K258" s="184" t="str">
        <f>IF(A258="","",(VLOOKUP(A258,生徒名簿表!J:L,3,0)))</f>
        <v/>
      </c>
      <c r="L258" s="185">
        <v>383</v>
      </c>
      <c r="M258" s="164">
        <f t="shared" si="15"/>
        <v>0</v>
      </c>
      <c r="N258" s="455" t="str">
        <f>IF(B258="","",(VLOOKUP(B258,生徒名簿表!J:K,2,0)))</f>
        <v/>
      </c>
      <c r="O258" s="455"/>
      <c r="P258" s="455"/>
      <c r="Q258" s="455"/>
      <c r="R258" s="456"/>
      <c r="S258" s="182" t="s">
        <v>6</v>
      </c>
      <c r="T258" s="183" t="s">
        <v>5</v>
      </c>
      <c r="U258" s="184" t="str">
        <f>IF(B258="","",(VLOOKUP(B258,生徒名簿表!J:L,3,0)))</f>
        <v/>
      </c>
    </row>
    <row r="259" spans="1:21" ht="23.4" customHeight="1" x14ac:dyDescent="0.45">
      <c r="A259" s="177"/>
      <c r="B259" s="178"/>
      <c r="D259" s="164">
        <v>359</v>
      </c>
      <c r="E259" s="165">
        <f t="shared" si="14"/>
        <v>0</v>
      </c>
      <c r="F259" s="454" t="str">
        <f>IF(A259="","",(VLOOKUP(A259,生徒名簿表!J:K,2,0)))</f>
        <v/>
      </c>
      <c r="G259" s="455"/>
      <c r="H259" s="456"/>
      <c r="I259" s="182" t="s">
        <v>6</v>
      </c>
      <c r="J259" s="183" t="s">
        <v>5</v>
      </c>
      <c r="K259" s="184" t="str">
        <f>IF(A259="","",(VLOOKUP(A259,生徒名簿表!J:L,3,0)))</f>
        <v/>
      </c>
      <c r="L259" s="185">
        <v>384</v>
      </c>
      <c r="M259" s="164">
        <f t="shared" si="15"/>
        <v>0</v>
      </c>
      <c r="N259" s="455" t="str">
        <f>IF(B259="","",(VLOOKUP(B259,生徒名簿表!J:K,2,0)))</f>
        <v/>
      </c>
      <c r="O259" s="455"/>
      <c r="P259" s="455"/>
      <c r="Q259" s="455"/>
      <c r="R259" s="456"/>
      <c r="S259" s="182" t="s">
        <v>6</v>
      </c>
      <c r="T259" s="183" t="s">
        <v>5</v>
      </c>
      <c r="U259" s="184" t="str">
        <f>IF(B259="","",(VLOOKUP(B259,生徒名簿表!J:L,3,0)))</f>
        <v/>
      </c>
    </row>
    <row r="260" spans="1:21" ht="23.4" customHeight="1" x14ac:dyDescent="0.45">
      <c r="A260" s="177"/>
      <c r="B260" s="178"/>
      <c r="D260" s="164">
        <v>360</v>
      </c>
      <c r="E260" s="165">
        <f t="shared" si="14"/>
        <v>0</v>
      </c>
      <c r="F260" s="454" t="str">
        <f>IF(A260="","",(VLOOKUP(A260,生徒名簿表!J:K,2,0)))</f>
        <v/>
      </c>
      <c r="G260" s="455"/>
      <c r="H260" s="456"/>
      <c r="I260" s="182" t="s">
        <v>6</v>
      </c>
      <c r="J260" s="183" t="s">
        <v>5</v>
      </c>
      <c r="K260" s="184" t="str">
        <f>IF(A260="","",(VLOOKUP(A260,生徒名簿表!J:L,3,0)))</f>
        <v/>
      </c>
      <c r="L260" s="185">
        <v>385</v>
      </c>
      <c r="M260" s="164">
        <f t="shared" si="15"/>
        <v>0</v>
      </c>
      <c r="N260" s="455" t="str">
        <f>IF(B260="","",(VLOOKUP(B260,生徒名簿表!J:K,2,0)))</f>
        <v/>
      </c>
      <c r="O260" s="455"/>
      <c r="P260" s="455"/>
      <c r="Q260" s="455"/>
      <c r="R260" s="456"/>
      <c r="S260" s="182" t="s">
        <v>6</v>
      </c>
      <c r="T260" s="183" t="s">
        <v>5</v>
      </c>
      <c r="U260" s="184" t="str">
        <f>IF(B260="","",(VLOOKUP(B260,生徒名簿表!J:L,3,0)))</f>
        <v/>
      </c>
    </row>
    <row r="261" spans="1:21" ht="23.4" customHeight="1" x14ac:dyDescent="0.45">
      <c r="A261" s="177"/>
      <c r="B261" s="178"/>
      <c r="D261" s="164">
        <v>361</v>
      </c>
      <c r="E261" s="165">
        <f t="shared" si="14"/>
        <v>0</v>
      </c>
      <c r="F261" s="454" t="str">
        <f>IF(A261="","",(VLOOKUP(A261,生徒名簿表!J:K,2,0)))</f>
        <v/>
      </c>
      <c r="G261" s="455"/>
      <c r="H261" s="456"/>
      <c r="I261" s="182" t="s">
        <v>6</v>
      </c>
      <c r="J261" s="183" t="s">
        <v>5</v>
      </c>
      <c r="K261" s="184" t="str">
        <f>IF(A261="","",(VLOOKUP(A261,生徒名簿表!J:L,3,0)))</f>
        <v/>
      </c>
      <c r="L261" s="185">
        <v>386</v>
      </c>
      <c r="M261" s="164">
        <f t="shared" si="15"/>
        <v>0</v>
      </c>
      <c r="N261" s="455" t="str">
        <f>IF(B261="","",(VLOOKUP(B261,生徒名簿表!J:K,2,0)))</f>
        <v/>
      </c>
      <c r="O261" s="455"/>
      <c r="P261" s="455"/>
      <c r="Q261" s="455"/>
      <c r="R261" s="456"/>
      <c r="S261" s="182" t="s">
        <v>6</v>
      </c>
      <c r="T261" s="183" t="s">
        <v>5</v>
      </c>
      <c r="U261" s="184" t="str">
        <f>IF(B261="","",(VLOOKUP(B261,生徒名簿表!J:L,3,0)))</f>
        <v/>
      </c>
    </row>
    <row r="262" spans="1:21" ht="23.4" customHeight="1" x14ac:dyDescent="0.45">
      <c r="A262" s="177"/>
      <c r="B262" s="178"/>
      <c r="D262" s="164">
        <v>362</v>
      </c>
      <c r="E262" s="165">
        <f t="shared" si="14"/>
        <v>0</v>
      </c>
      <c r="F262" s="454" t="str">
        <f>IF(A262="","",(VLOOKUP(A262,生徒名簿表!J:K,2,0)))</f>
        <v/>
      </c>
      <c r="G262" s="455"/>
      <c r="H262" s="456"/>
      <c r="I262" s="182" t="s">
        <v>6</v>
      </c>
      <c r="J262" s="183" t="s">
        <v>5</v>
      </c>
      <c r="K262" s="184" t="str">
        <f>IF(A262="","",(VLOOKUP(A262,生徒名簿表!J:L,3,0)))</f>
        <v/>
      </c>
      <c r="L262" s="185">
        <v>387</v>
      </c>
      <c r="M262" s="164">
        <f t="shared" si="15"/>
        <v>0</v>
      </c>
      <c r="N262" s="455" t="str">
        <f>IF(B262="","",(VLOOKUP(B262,生徒名簿表!J:K,2,0)))</f>
        <v/>
      </c>
      <c r="O262" s="455"/>
      <c r="P262" s="455"/>
      <c r="Q262" s="455"/>
      <c r="R262" s="456"/>
      <c r="S262" s="182" t="s">
        <v>6</v>
      </c>
      <c r="T262" s="183" t="s">
        <v>5</v>
      </c>
      <c r="U262" s="184" t="str">
        <f>IF(B262="","",(VLOOKUP(B262,生徒名簿表!J:L,3,0)))</f>
        <v/>
      </c>
    </row>
    <row r="263" spans="1:21" ht="23.4" customHeight="1" x14ac:dyDescent="0.45">
      <c r="A263" s="177"/>
      <c r="B263" s="178"/>
      <c r="D263" s="164">
        <v>363</v>
      </c>
      <c r="E263" s="165">
        <f t="shared" si="14"/>
        <v>0</v>
      </c>
      <c r="F263" s="454" t="str">
        <f>IF(A263="","",(VLOOKUP(A263,生徒名簿表!J:K,2,0)))</f>
        <v/>
      </c>
      <c r="G263" s="455"/>
      <c r="H263" s="456"/>
      <c r="I263" s="182" t="s">
        <v>6</v>
      </c>
      <c r="J263" s="183" t="s">
        <v>5</v>
      </c>
      <c r="K263" s="184" t="str">
        <f>IF(A263="","",(VLOOKUP(A263,生徒名簿表!J:L,3,0)))</f>
        <v/>
      </c>
      <c r="L263" s="185">
        <v>388</v>
      </c>
      <c r="M263" s="164">
        <f t="shared" si="15"/>
        <v>0</v>
      </c>
      <c r="N263" s="455" t="str">
        <f>IF(B263="","",(VLOOKUP(B263,生徒名簿表!J:K,2,0)))</f>
        <v/>
      </c>
      <c r="O263" s="455"/>
      <c r="P263" s="455"/>
      <c r="Q263" s="455"/>
      <c r="R263" s="456"/>
      <c r="S263" s="182" t="s">
        <v>6</v>
      </c>
      <c r="T263" s="183" t="s">
        <v>5</v>
      </c>
      <c r="U263" s="184" t="str">
        <f>IF(B263="","",(VLOOKUP(B263,生徒名簿表!J:L,3,0)))</f>
        <v/>
      </c>
    </row>
    <row r="264" spans="1:21" ht="23.4" customHeight="1" x14ac:dyDescent="0.45">
      <c r="A264" s="177"/>
      <c r="B264" s="178"/>
      <c r="D264" s="164">
        <v>364</v>
      </c>
      <c r="E264" s="165">
        <f t="shared" si="14"/>
        <v>0</v>
      </c>
      <c r="F264" s="454" t="str">
        <f>IF(A264="","",(VLOOKUP(A264,生徒名簿表!J:K,2,0)))</f>
        <v/>
      </c>
      <c r="G264" s="455"/>
      <c r="H264" s="456"/>
      <c r="I264" s="182" t="s">
        <v>6</v>
      </c>
      <c r="J264" s="183" t="s">
        <v>5</v>
      </c>
      <c r="K264" s="184" t="str">
        <f>IF(A264="","",(VLOOKUP(A264,生徒名簿表!J:L,3,0)))</f>
        <v/>
      </c>
      <c r="L264" s="185">
        <v>389</v>
      </c>
      <c r="M264" s="164">
        <f t="shared" si="15"/>
        <v>0</v>
      </c>
      <c r="N264" s="455" t="str">
        <f>IF(B264="","",(VLOOKUP(B264,生徒名簿表!J:K,2,0)))</f>
        <v/>
      </c>
      <c r="O264" s="455"/>
      <c r="P264" s="455"/>
      <c r="Q264" s="455"/>
      <c r="R264" s="456"/>
      <c r="S264" s="182" t="s">
        <v>6</v>
      </c>
      <c r="T264" s="183" t="s">
        <v>5</v>
      </c>
      <c r="U264" s="184" t="str">
        <f>IF(B264="","",(VLOOKUP(B264,生徒名簿表!J:L,3,0)))</f>
        <v/>
      </c>
    </row>
    <row r="265" spans="1:21" ht="23.4" customHeight="1" x14ac:dyDescent="0.45">
      <c r="A265" s="177"/>
      <c r="B265" s="178"/>
      <c r="D265" s="164">
        <v>365</v>
      </c>
      <c r="E265" s="165">
        <f t="shared" si="14"/>
        <v>0</v>
      </c>
      <c r="F265" s="454" t="str">
        <f>IF(A265="","",(VLOOKUP(A265,生徒名簿表!J:K,2,0)))</f>
        <v/>
      </c>
      <c r="G265" s="455"/>
      <c r="H265" s="456"/>
      <c r="I265" s="182" t="s">
        <v>6</v>
      </c>
      <c r="J265" s="183" t="s">
        <v>5</v>
      </c>
      <c r="K265" s="184" t="str">
        <f>IF(A265="","",(VLOOKUP(A265,生徒名簿表!J:L,3,0)))</f>
        <v/>
      </c>
      <c r="L265" s="185">
        <v>390</v>
      </c>
      <c r="M265" s="164">
        <f t="shared" si="15"/>
        <v>0</v>
      </c>
      <c r="N265" s="455" t="str">
        <f>IF(B265="","",(VLOOKUP(B265,生徒名簿表!J:K,2,0)))</f>
        <v/>
      </c>
      <c r="O265" s="455"/>
      <c r="P265" s="455"/>
      <c r="Q265" s="455"/>
      <c r="R265" s="456"/>
      <c r="S265" s="182" t="s">
        <v>6</v>
      </c>
      <c r="T265" s="183" t="s">
        <v>5</v>
      </c>
      <c r="U265" s="184" t="str">
        <f>IF(B265="","",(VLOOKUP(B265,生徒名簿表!J:L,3,0)))</f>
        <v/>
      </c>
    </row>
    <row r="266" spans="1:21" ht="23.4" customHeight="1" x14ac:dyDescent="0.45">
      <c r="A266" s="177"/>
      <c r="B266" s="178"/>
      <c r="D266" s="164">
        <v>366</v>
      </c>
      <c r="E266" s="165">
        <f t="shared" si="14"/>
        <v>0</v>
      </c>
      <c r="F266" s="454" t="str">
        <f>IF(A266="","",(VLOOKUP(A266,生徒名簿表!J:K,2,0)))</f>
        <v/>
      </c>
      <c r="G266" s="455"/>
      <c r="H266" s="456"/>
      <c r="I266" s="182" t="s">
        <v>6</v>
      </c>
      <c r="J266" s="183" t="s">
        <v>5</v>
      </c>
      <c r="K266" s="184" t="str">
        <f>IF(A266="","",(VLOOKUP(A266,生徒名簿表!J:L,3,0)))</f>
        <v/>
      </c>
      <c r="L266" s="185">
        <v>391</v>
      </c>
      <c r="M266" s="164">
        <f t="shared" si="15"/>
        <v>0</v>
      </c>
      <c r="N266" s="455" t="str">
        <f>IF(B266="","",(VLOOKUP(B266,生徒名簿表!J:K,2,0)))</f>
        <v/>
      </c>
      <c r="O266" s="455"/>
      <c r="P266" s="455"/>
      <c r="Q266" s="455"/>
      <c r="R266" s="456"/>
      <c r="S266" s="182" t="s">
        <v>6</v>
      </c>
      <c r="T266" s="183" t="s">
        <v>5</v>
      </c>
      <c r="U266" s="184" t="str">
        <f>IF(B266="","",(VLOOKUP(B266,生徒名簿表!J:L,3,0)))</f>
        <v/>
      </c>
    </row>
    <row r="267" spans="1:21" ht="23.4" customHeight="1" x14ac:dyDescent="0.45">
      <c r="A267" s="177"/>
      <c r="B267" s="178"/>
      <c r="D267" s="164">
        <v>367</v>
      </c>
      <c r="E267" s="165">
        <f t="shared" si="14"/>
        <v>0</v>
      </c>
      <c r="F267" s="454" t="str">
        <f>IF(A267="","",(VLOOKUP(A267,生徒名簿表!J:K,2,0)))</f>
        <v/>
      </c>
      <c r="G267" s="455"/>
      <c r="H267" s="456"/>
      <c r="I267" s="182" t="s">
        <v>6</v>
      </c>
      <c r="J267" s="183" t="s">
        <v>5</v>
      </c>
      <c r="K267" s="184" t="str">
        <f>IF(A267="","",(VLOOKUP(A267,生徒名簿表!J:L,3,0)))</f>
        <v/>
      </c>
      <c r="L267" s="185">
        <v>392</v>
      </c>
      <c r="M267" s="164">
        <f t="shared" si="15"/>
        <v>0</v>
      </c>
      <c r="N267" s="455" t="str">
        <f>IF(B267="","",(VLOOKUP(B267,生徒名簿表!J:K,2,0)))</f>
        <v/>
      </c>
      <c r="O267" s="455"/>
      <c r="P267" s="455"/>
      <c r="Q267" s="455"/>
      <c r="R267" s="456"/>
      <c r="S267" s="182" t="s">
        <v>6</v>
      </c>
      <c r="T267" s="183" t="s">
        <v>5</v>
      </c>
      <c r="U267" s="184" t="str">
        <f>IF(B267="","",(VLOOKUP(B267,生徒名簿表!J:L,3,0)))</f>
        <v/>
      </c>
    </row>
    <row r="268" spans="1:21" ht="23.4" customHeight="1" x14ac:dyDescent="0.45">
      <c r="A268" s="177"/>
      <c r="B268" s="178"/>
      <c r="D268" s="164">
        <v>368</v>
      </c>
      <c r="E268" s="165">
        <f t="shared" si="14"/>
        <v>0</v>
      </c>
      <c r="F268" s="454" t="str">
        <f>IF(A268="","",(VLOOKUP(A268,生徒名簿表!J:K,2,0)))</f>
        <v/>
      </c>
      <c r="G268" s="455"/>
      <c r="H268" s="456"/>
      <c r="I268" s="182" t="s">
        <v>6</v>
      </c>
      <c r="J268" s="183" t="s">
        <v>5</v>
      </c>
      <c r="K268" s="184" t="str">
        <f>IF(A268="","",(VLOOKUP(A268,生徒名簿表!J:L,3,0)))</f>
        <v/>
      </c>
      <c r="L268" s="185">
        <v>393</v>
      </c>
      <c r="M268" s="164">
        <f t="shared" si="15"/>
        <v>0</v>
      </c>
      <c r="N268" s="455" t="str">
        <f>IF(B268="","",(VLOOKUP(B268,生徒名簿表!J:K,2,0)))</f>
        <v/>
      </c>
      <c r="O268" s="455"/>
      <c r="P268" s="455"/>
      <c r="Q268" s="455"/>
      <c r="R268" s="456"/>
      <c r="S268" s="182" t="s">
        <v>6</v>
      </c>
      <c r="T268" s="183" t="s">
        <v>5</v>
      </c>
      <c r="U268" s="184" t="str">
        <f>IF(B268="","",(VLOOKUP(B268,生徒名簿表!J:L,3,0)))</f>
        <v/>
      </c>
    </row>
    <row r="269" spans="1:21" ht="23.4" customHeight="1" x14ac:dyDescent="0.45">
      <c r="A269" s="177"/>
      <c r="B269" s="178"/>
      <c r="D269" s="164">
        <v>369</v>
      </c>
      <c r="E269" s="165">
        <f t="shared" si="14"/>
        <v>0</v>
      </c>
      <c r="F269" s="454" t="str">
        <f>IF(A269="","",(VLOOKUP(A269,生徒名簿表!J:K,2,0)))</f>
        <v/>
      </c>
      <c r="G269" s="455"/>
      <c r="H269" s="456"/>
      <c r="I269" s="182" t="s">
        <v>6</v>
      </c>
      <c r="J269" s="183" t="s">
        <v>5</v>
      </c>
      <c r="K269" s="184" t="str">
        <f>IF(A269="","",(VLOOKUP(A269,生徒名簿表!J:L,3,0)))</f>
        <v/>
      </c>
      <c r="L269" s="185">
        <v>394</v>
      </c>
      <c r="M269" s="164">
        <f t="shared" si="15"/>
        <v>0</v>
      </c>
      <c r="N269" s="455" t="str">
        <f>IF(B269="","",(VLOOKUP(B269,生徒名簿表!J:K,2,0)))</f>
        <v/>
      </c>
      <c r="O269" s="455"/>
      <c r="P269" s="455"/>
      <c r="Q269" s="455"/>
      <c r="R269" s="456"/>
      <c r="S269" s="182" t="s">
        <v>6</v>
      </c>
      <c r="T269" s="183" t="s">
        <v>5</v>
      </c>
      <c r="U269" s="184" t="str">
        <f>IF(B269="","",(VLOOKUP(B269,生徒名簿表!J:L,3,0)))</f>
        <v/>
      </c>
    </row>
    <row r="270" spans="1:21" ht="23.4" customHeight="1" x14ac:dyDescent="0.45">
      <c r="A270" s="177"/>
      <c r="B270" s="178"/>
      <c r="D270" s="164">
        <v>370</v>
      </c>
      <c r="E270" s="165">
        <f t="shared" si="14"/>
        <v>0</v>
      </c>
      <c r="F270" s="454" t="str">
        <f>IF(A270="","",(VLOOKUP(A270,生徒名簿表!J:K,2,0)))</f>
        <v/>
      </c>
      <c r="G270" s="455"/>
      <c r="H270" s="456"/>
      <c r="I270" s="182" t="s">
        <v>6</v>
      </c>
      <c r="J270" s="183" t="s">
        <v>5</v>
      </c>
      <c r="K270" s="184" t="str">
        <f>IF(A270="","",(VLOOKUP(A270,生徒名簿表!J:L,3,0)))</f>
        <v/>
      </c>
      <c r="L270" s="185">
        <v>395</v>
      </c>
      <c r="M270" s="164">
        <f t="shared" si="15"/>
        <v>0</v>
      </c>
      <c r="N270" s="455" t="str">
        <f>IF(B270="","",(VLOOKUP(B270,生徒名簿表!J:K,2,0)))</f>
        <v/>
      </c>
      <c r="O270" s="455"/>
      <c r="P270" s="455"/>
      <c r="Q270" s="455"/>
      <c r="R270" s="456"/>
      <c r="S270" s="182" t="s">
        <v>6</v>
      </c>
      <c r="T270" s="183" t="s">
        <v>5</v>
      </c>
      <c r="U270" s="184" t="str">
        <f>IF(B270="","",(VLOOKUP(B270,生徒名簿表!J:L,3,0)))</f>
        <v/>
      </c>
    </row>
    <row r="271" spans="1:21" ht="23.4" customHeight="1" x14ac:dyDescent="0.45">
      <c r="A271" s="177"/>
      <c r="B271" s="178"/>
      <c r="D271" s="164">
        <v>371</v>
      </c>
      <c r="E271" s="165">
        <f t="shared" si="14"/>
        <v>0</v>
      </c>
      <c r="F271" s="454" t="str">
        <f>IF(A271="","",(VLOOKUP(A271,生徒名簿表!J:K,2,0)))</f>
        <v/>
      </c>
      <c r="G271" s="455"/>
      <c r="H271" s="456"/>
      <c r="I271" s="182" t="s">
        <v>6</v>
      </c>
      <c r="J271" s="183" t="s">
        <v>5</v>
      </c>
      <c r="K271" s="184" t="str">
        <f>IF(A271="","",(VLOOKUP(A271,生徒名簿表!J:L,3,0)))</f>
        <v/>
      </c>
      <c r="L271" s="185">
        <v>396</v>
      </c>
      <c r="M271" s="164">
        <f t="shared" si="15"/>
        <v>0</v>
      </c>
      <c r="N271" s="455" t="str">
        <f>IF(B271="","",(VLOOKUP(B271,生徒名簿表!J:K,2,0)))</f>
        <v/>
      </c>
      <c r="O271" s="455"/>
      <c r="P271" s="455"/>
      <c r="Q271" s="455"/>
      <c r="R271" s="456"/>
      <c r="S271" s="182" t="s">
        <v>6</v>
      </c>
      <c r="T271" s="183" t="s">
        <v>5</v>
      </c>
      <c r="U271" s="184" t="str">
        <f>IF(B271="","",(VLOOKUP(B271,生徒名簿表!J:L,3,0)))</f>
        <v/>
      </c>
    </row>
    <row r="272" spans="1:21" ht="23.4" customHeight="1" x14ac:dyDescent="0.45">
      <c r="A272" s="177"/>
      <c r="B272" s="178"/>
      <c r="D272" s="164">
        <v>372</v>
      </c>
      <c r="E272" s="165">
        <f t="shared" si="14"/>
        <v>0</v>
      </c>
      <c r="F272" s="454" t="str">
        <f>IF(A272="","",(VLOOKUP(A272,生徒名簿表!J:K,2,0)))</f>
        <v/>
      </c>
      <c r="G272" s="455"/>
      <c r="H272" s="456"/>
      <c r="I272" s="182" t="s">
        <v>6</v>
      </c>
      <c r="J272" s="183" t="s">
        <v>5</v>
      </c>
      <c r="K272" s="184" t="str">
        <f>IF(A272="","",(VLOOKUP(A272,生徒名簿表!J:L,3,0)))</f>
        <v/>
      </c>
      <c r="L272" s="185">
        <v>397</v>
      </c>
      <c r="M272" s="164">
        <f t="shared" si="15"/>
        <v>0</v>
      </c>
      <c r="N272" s="455" t="str">
        <f>IF(B272="","",(VLOOKUP(B272,生徒名簿表!J:K,2,0)))</f>
        <v/>
      </c>
      <c r="O272" s="455"/>
      <c r="P272" s="455"/>
      <c r="Q272" s="455"/>
      <c r="R272" s="456"/>
      <c r="S272" s="182" t="s">
        <v>6</v>
      </c>
      <c r="T272" s="183" t="s">
        <v>5</v>
      </c>
      <c r="U272" s="184" t="str">
        <f>IF(B272="","",(VLOOKUP(B272,生徒名簿表!J:L,3,0)))</f>
        <v/>
      </c>
    </row>
    <row r="273" spans="1:21" ht="23.4" customHeight="1" x14ac:dyDescent="0.45">
      <c r="A273" s="177"/>
      <c r="B273" s="178"/>
      <c r="D273" s="164">
        <v>373</v>
      </c>
      <c r="E273" s="165">
        <f t="shared" si="14"/>
        <v>0</v>
      </c>
      <c r="F273" s="454" t="str">
        <f>IF(A273="","",(VLOOKUP(A273,生徒名簿表!J:K,2,0)))</f>
        <v/>
      </c>
      <c r="G273" s="455"/>
      <c r="H273" s="456"/>
      <c r="I273" s="182" t="s">
        <v>6</v>
      </c>
      <c r="J273" s="183" t="s">
        <v>5</v>
      </c>
      <c r="K273" s="184" t="str">
        <f>IF(A273="","",(VLOOKUP(A273,生徒名簿表!J:L,3,0)))</f>
        <v/>
      </c>
      <c r="L273" s="185">
        <v>398</v>
      </c>
      <c r="M273" s="164">
        <f t="shared" si="15"/>
        <v>0</v>
      </c>
      <c r="N273" s="455" t="str">
        <f>IF(B273="","",(VLOOKUP(B273,生徒名簿表!J:K,2,0)))</f>
        <v/>
      </c>
      <c r="O273" s="455"/>
      <c r="P273" s="455"/>
      <c r="Q273" s="455"/>
      <c r="R273" s="456"/>
      <c r="S273" s="182" t="s">
        <v>6</v>
      </c>
      <c r="T273" s="183" t="s">
        <v>5</v>
      </c>
      <c r="U273" s="184" t="str">
        <f>IF(B273="","",(VLOOKUP(B273,生徒名簿表!J:L,3,0)))</f>
        <v/>
      </c>
    </row>
    <row r="274" spans="1:21" ht="23.4" customHeight="1" x14ac:dyDescent="0.45">
      <c r="A274" s="177"/>
      <c r="B274" s="178"/>
      <c r="D274" s="164">
        <v>374</v>
      </c>
      <c r="E274" s="165">
        <f t="shared" si="14"/>
        <v>0</v>
      </c>
      <c r="F274" s="454" t="str">
        <f>IF(A274="","",(VLOOKUP(A274,生徒名簿表!J:K,2,0)))</f>
        <v/>
      </c>
      <c r="G274" s="455"/>
      <c r="H274" s="456"/>
      <c r="I274" s="182" t="s">
        <v>6</v>
      </c>
      <c r="J274" s="183" t="s">
        <v>5</v>
      </c>
      <c r="K274" s="184" t="str">
        <f>IF(A274="","",(VLOOKUP(A274,生徒名簿表!J:L,3,0)))</f>
        <v/>
      </c>
      <c r="L274" s="185">
        <v>399</v>
      </c>
      <c r="M274" s="164">
        <f t="shared" si="15"/>
        <v>0</v>
      </c>
      <c r="N274" s="455" t="str">
        <f>IF(B274="","",(VLOOKUP(B274,生徒名簿表!J:K,2,0)))</f>
        <v/>
      </c>
      <c r="O274" s="455"/>
      <c r="P274" s="455"/>
      <c r="Q274" s="455"/>
      <c r="R274" s="456"/>
      <c r="S274" s="182" t="s">
        <v>6</v>
      </c>
      <c r="T274" s="183" t="s">
        <v>5</v>
      </c>
      <c r="U274" s="184" t="str">
        <f>IF(B274="","",(VLOOKUP(B274,生徒名簿表!J:L,3,0)))</f>
        <v/>
      </c>
    </row>
    <row r="275" spans="1:21" ht="23.4" customHeight="1" x14ac:dyDescent="0.45">
      <c r="A275" s="177"/>
      <c r="B275" s="178"/>
      <c r="D275" s="164">
        <v>375</v>
      </c>
      <c r="E275" s="165">
        <f t="shared" si="14"/>
        <v>0</v>
      </c>
      <c r="F275" s="454" t="str">
        <f>IF(A275="","",(VLOOKUP(A275,生徒名簿表!J:K,2,0)))</f>
        <v/>
      </c>
      <c r="G275" s="455"/>
      <c r="H275" s="456"/>
      <c r="I275" s="182" t="s">
        <v>6</v>
      </c>
      <c r="J275" s="183" t="s">
        <v>5</v>
      </c>
      <c r="K275" s="184" t="str">
        <f>IF(A275="","",(VLOOKUP(A275,生徒名簿表!J:L,3,0)))</f>
        <v/>
      </c>
      <c r="L275" s="185">
        <v>400</v>
      </c>
      <c r="M275" s="164">
        <f t="shared" si="15"/>
        <v>0</v>
      </c>
      <c r="N275" s="455" t="str">
        <f>IF(B275="","",(VLOOKUP(B275,生徒名簿表!J:K,2,0)))</f>
        <v/>
      </c>
      <c r="O275" s="455"/>
      <c r="P275" s="455"/>
      <c r="Q275" s="455"/>
      <c r="R275" s="456"/>
      <c r="S275" s="182" t="s">
        <v>6</v>
      </c>
      <c r="T275" s="183" t="s">
        <v>5</v>
      </c>
      <c r="U275" s="184" t="str">
        <f>IF(B275="","",(VLOOKUP(B275,生徒名簿表!J:L,3,0)))</f>
        <v/>
      </c>
    </row>
    <row r="276" spans="1:21" ht="4.5" customHeight="1" x14ac:dyDescent="0.45"/>
    <row r="277" spans="1:21" ht="27" customHeight="1" x14ac:dyDescent="0.45">
      <c r="D277" s="446" t="s">
        <v>3</v>
      </c>
      <c r="E277" s="451"/>
      <c r="F277" s="451"/>
      <c r="G277" s="451"/>
      <c r="H277" s="447"/>
      <c r="I277" s="446" t="s">
        <v>733</v>
      </c>
      <c r="J277" s="451"/>
      <c r="K277" s="451"/>
      <c r="L277" s="447"/>
      <c r="M277" s="446" t="s">
        <v>732</v>
      </c>
      <c r="N277" s="451"/>
      <c r="O277" s="451"/>
      <c r="P277" s="451"/>
      <c r="Q277" s="447"/>
      <c r="R277" s="432" t="s">
        <v>731</v>
      </c>
      <c r="S277" s="432"/>
      <c r="T277" s="432"/>
      <c r="U277" s="432"/>
    </row>
    <row r="278" spans="1:21" ht="3.75" customHeight="1" thickBot="1" x14ac:dyDescent="0.5">
      <c r="K278" s="466"/>
      <c r="L278" s="466"/>
      <c r="M278" s="155"/>
    </row>
    <row r="279" spans="1:21" ht="15" customHeight="1" x14ac:dyDescent="0.45">
      <c r="D279" s="467" t="s">
        <v>668</v>
      </c>
      <c r="E279" s="467"/>
      <c r="F279" s="468"/>
      <c r="G279" s="468"/>
      <c r="H279" s="468"/>
      <c r="I279" s="468"/>
      <c r="J279" s="468"/>
      <c r="K279" s="469"/>
      <c r="L279" s="470" t="s">
        <v>0</v>
      </c>
      <c r="M279" s="471"/>
      <c r="N279" s="472"/>
      <c r="O279" s="476">
        <f>O34</f>
        <v>0</v>
      </c>
      <c r="P279" s="477"/>
      <c r="Q279" s="477"/>
      <c r="R279" s="477"/>
      <c r="S279" s="477"/>
      <c r="T279" s="477"/>
      <c r="U279" s="478"/>
    </row>
    <row r="280" spans="1:21" ht="15" customHeight="1" thickBot="1" x14ac:dyDescent="0.5">
      <c r="D280" s="468"/>
      <c r="E280" s="468"/>
      <c r="F280" s="468"/>
      <c r="G280" s="468"/>
      <c r="H280" s="468"/>
      <c r="I280" s="468"/>
      <c r="J280" s="468"/>
      <c r="K280" s="469"/>
      <c r="L280" s="473"/>
      <c r="M280" s="474"/>
      <c r="N280" s="475"/>
      <c r="O280" s="479"/>
      <c r="P280" s="480"/>
      <c r="Q280" s="480"/>
      <c r="R280" s="480"/>
      <c r="S280" s="480"/>
      <c r="T280" s="480"/>
      <c r="U280" s="481"/>
    </row>
    <row r="281" spans="1:21" ht="27.75" customHeight="1" x14ac:dyDescent="0.45">
      <c r="D281" s="453" t="s">
        <v>666</v>
      </c>
      <c r="E281" s="453"/>
      <c r="F281" s="453"/>
      <c r="G281" s="453"/>
      <c r="H281" s="453"/>
      <c r="I281" s="453"/>
      <c r="J281" s="453"/>
      <c r="K281" s="453"/>
      <c r="L281" s="453"/>
      <c r="M281" s="453"/>
      <c r="N281" s="453"/>
      <c r="O281" s="453"/>
      <c r="P281" s="432" t="s">
        <v>667</v>
      </c>
      <c r="Q281" s="432"/>
      <c r="R281" s="433" t="e">
        <f>VLOOKUP(I282,学校番号一覧!A:E,5,0)</f>
        <v>#N/A</v>
      </c>
      <c r="S281" s="433"/>
      <c r="T281" s="433"/>
      <c r="U281" s="433"/>
    </row>
    <row r="282" spans="1:21" ht="30" customHeight="1" x14ac:dyDescent="0.45">
      <c r="D282" s="446" t="s">
        <v>15</v>
      </c>
      <c r="E282" s="447"/>
      <c r="F282" s="461" t="s">
        <v>610</v>
      </c>
      <c r="G282" s="461"/>
      <c r="H282" s="164" t="s">
        <v>25</v>
      </c>
      <c r="I282" s="482">
        <f>I2</f>
        <v>0</v>
      </c>
      <c r="J282" s="483"/>
      <c r="K282" s="446" t="s">
        <v>24</v>
      </c>
      <c r="L282" s="447"/>
      <c r="M282" s="448"/>
      <c r="N282" s="449"/>
      <c r="O282" s="450"/>
      <c r="P282" s="464" t="s">
        <v>14</v>
      </c>
      <c r="Q282" s="465"/>
      <c r="R282" s="166"/>
      <c r="S282" s="167" t="s">
        <v>13</v>
      </c>
      <c r="T282" s="168"/>
      <c r="U282" s="169" t="s">
        <v>12</v>
      </c>
    </row>
    <row r="283" spans="1:21" ht="30" customHeight="1" x14ac:dyDescent="0.45">
      <c r="D283" s="446" t="s">
        <v>11</v>
      </c>
      <c r="E283" s="447"/>
      <c r="F283" s="457" t="str">
        <f>IF(I2="","",(VLOOKUP(I2,学校番号一覧!A:C,3,0)))</f>
        <v/>
      </c>
      <c r="G283" s="457"/>
      <c r="H283" s="164" t="s">
        <v>585</v>
      </c>
      <c r="I283" s="454" t="str">
        <f>IF(I2="","",(VLOOKUP(I2,学校番号一覧!A:C,2,0)))</f>
        <v/>
      </c>
      <c r="J283" s="455"/>
      <c r="K283" s="455"/>
      <c r="L283" s="455"/>
      <c r="M283" s="455"/>
      <c r="N283" s="455"/>
      <c r="O283" s="456"/>
      <c r="P283" s="458" t="s">
        <v>10</v>
      </c>
      <c r="Q283" s="458"/>
      <c r="R283" s="459"/>
      <c r="S283" s="459"/>
      <c r="T283" s="459"/>
      <c r="U283" s="459"/>
    </row>
    <row r="284" spans="1:21" ht="3.75" customHeight="1" x14ac:dyDescent="0.45">
      <c r="D284" s="172"/>
      <c r="E284" s="172"/>
      <c r="F284" s="172"/>
      <c r="G284" s="172"/>
      <c r="H284" s="173"/>
      <c r="I284" s="173"/>
      <c r="J284" s="173"/>
      <c r="K284" s="173"/>
      <c r="L284" s="173"/>
      <c r="M284" s="174"/>
      <c r="N284" s="175"/>
      <c r="O284" s="155"/>
      <c r="P284" s="155"/>
      <c r="Q284" s="176"/>
      <c r="R284" s="176"/>
      <c r="S284" s="176"/>
      <c r="T284" s="176"/>
      <c r="U284" s="176"/>
    </row>
    <row r="285" spans="1:21" ht="21.9" customHeight="1" x14ac:dyDescent="0.45">
      <c r="A285" s="177" t="s">
        <v>623</v>
      </c>
      <c r="B285" s="178" t="s">
        <v>623</v>
      </c>
      <c r="D285" s="179" t="s">
        <v>643</v>
      </c>
      <c r="E285" s="180" t="s">
        <v>644</v>
      </c>
      <c r="F285" s="446" t="s">
        <v>8</v>
      </c>
      <c r="G285" s="451"/>
      <c r="H285" s="447"/>
      <c r="I285" s="446" t="s">
        <v>7</v>
      </c>
      <c r="J285" s="451"/>
      <c r="K285" s="460"/>
      <c r="L285" s="179" t="s">
        <v>643</v>
      </c>
      <c r="M285" s="186" t="s">
        <v>644</v>
      </c>
      <c r="N285" s="451" t="s">
        <v>8</v>
      </c>
      <c r="O285" s="451"/>
      <c r="P285" s="451"/>
      <c r="Q285" s="451"/>
      <c r="R285" s="447"/>
      <c r="S285" s="446" t="s">
        <v>7</v>
      </c>
      <c r="T285" s="451"/>
      <c r="U285" s="447"/>
    </row>
    <row r="286" spans="1:21" ht="23.4" customHeight="1" x14ac:dyDescent="0.45">
      <c r="A286" s="177"/>
      <c r="B286" s="178"/>
      <c r="D286" s="164">
        <v>401</v>
      </c>
      <c r="E286" s="165">
        <f t="shared" ref="E286:E310" si="16">A286</f>
        <v>0</v>
      </c>
      <c r="F286" s="454" t="str">
        <f>IF(A286="","",(VLOOKUP(A286,生徒名簿表!J:K,2,0)))</f>
        <v/>
      </c>
      <c r="G286" s="455"/>
      <c r="H286" s="456"/>
      <c r="I286" s="182" t="s">
        <v>6</v>
      </c>
      <c r="J286" s="183" t="s">
        <v>5</v>
      </c>
      <c r="K286" s="184" t="str">
        <f>IF(A286="","",(VLOOKUP(A286,生徒名簿表!J:L,3,0)))</f>
        <v/>
      </c>
      <c r="L286" s="185">
        <v>426</v>
      </c>
      <c r="M286" s="164">
        <f>B286</f>
        <v>0</v>
      </c>
      <c r="N286" s="455" t="str">
        <f>IF(B286="","",(VLOOKUP(B286,生徒名簿表!J:K,2,0)))</f>
        <v/>
      </c>
      <c r="O286" s="455"/>
      <c r="P286" s="455"/>
      <c r="Q286" s="455"/>
      <c r="R286" s="456"/>
      <c r="S286" s="182" t="s">
        <v>6</v>
      </c>
      <c r="T286" s="183" t="s">
        <v>5</v>
      </c>
      <c r="U286" s="184" t="str">
        <f>IF(B286="","",(VLOOKUP(B286,生徒名簿表!J:L,3,0)))</f>
        <v/>
      </c>
    </row>
    <row r="287" spans="1:21" ht="23.4" customHeight="1" x14ac:dyDescent="0.45">
      <c r="A287" s="177"/>
      <c r="B287" s="178"/>
      <c r="D287" s="164">
        <v>402</v>
      </c>
      <c r="E287" s="165">
        <f t="shared" si="16"/>
        <v>0</v>
      </c>
      <c r="F287" s="454" t="str">
        <f>IF(A287="","",(VLOOKUP(A287,生徒名簿表!J:K,2,0)))</f>
        <v/>
      </c>
      <c r="G287" s="455"/>
      <c r="H287" s="456"/>
      <c r="I287" s="182" t="s">
        <v>6</v>
      </c>
      <c r="J287" s="183" t="s">
        <v>5</v>
      </c>
      <c r="K287" s="184" t="str">
        <f>IF(A287="","",(VLOOKUP(A287,生徒名簿表!J:L,3,0)))</f>
        <v/>
      </c>
      <c r="L287" s="185">
        <v>427</v>
      </c>
      <c r="M287" s="164">
        <f t="shared" ref="M287:M310" si="17">B287</f>
        <v>0</v>
      </c>
      <c r="N287" s="455" t="str">
        <f>IF(B287="","",(VLOOKUP(B287,生徒名簿表!J:K,2,0)))</f>
        <v/>
      </c>
      <c r="O287" s="455"/>
      <c r="P287" s="455"/>
      <c r="Q287" s="455"/>
      <c r="R287" s="456"/>
      <c r="S287" s="182" t="s">
        <v>6</v>
      </c>
      <c r="T287" s="183" t="s">
        <v>5</v>
      </c>
      <c r="U287" s="184" t="str">
        <f>IF(B287="","",(VLOOKUP(B287,生徒名簿表!J:L,3,0)))</f>
        <v/>
      </c>
    </row>
    <row r="288" spans="1:21" ht="23.4" customHeight="1" x14ac:dyDescent="0.45">
      <c r="A288" s="177"/>
      <c r="B288" s="178"/>
      <c r="D288" s="164">
        <v>403</v>
      </c>
      <c r="E288" s="165">
        <f t="shared" si="16"/>
        <v>0</v>
      </c>
      <c r="F288" s="454" t="str">
        <f>IF(A288="","",(VLOOKUP(A288,生徒名簿表!J:K,2,0)))</f>
        <v/>
      </c>
      <c r="G288" s="455"/>
      <c r="H288" s="456"/>
      <c r="I288" s="182" t="s">
        <v>6</v>
      </c>
      <c r="J288" s="183" t="s">
        <v>5</v>
      </c>
      <c r="K288" s="184" t="str">
        <f>IF(A288="","",(VLOOKUP(A288,生徒名簿表!J:L,3,0)))</f>
        <v/>
      </c>
      <c r="L288" s="185">
        <v>428</v>
      </c>
      <c r="M288" s="164">
        <f t="shared" si="17"/>
        <v>0</v>
      </c>
      <c r="N288" s="455" t="str">
        <f>IF(B288="","",(VLOOKUP(B288,生徒名簿表!J:K,2,0)))</f>
        <v/>
      </c>
      <c r="O288" s="455"/>
      <c r="P288" s="455"/>
      <c r="Q288" s="455"/>
      <c r="R288" s="456"/>
      <c r="S288" s="182" t="s">
        <v>6</v>
      </c>
      <c r="T288" s="183" t="s">
        <v>5</v>
      </c>
      <c r="U288" s="184" t="str">
        <f>IF(B288="","",(VLOOKUP(B288,生徒名簿表!J:L,3,0)))</f>
        <v/>
      </c>
    </row>
    <row r="289" spans="1:21" ht="23.4" customHeight="1" x14ac:dyDescent="0.45">
      <c r="A289" s="177"/>
      <c r="B289" s="178"/>
      <c r="D289" s="164">
        <v>404</v>
      </c>
      <c r="E289" s="165">
        <f t="shared" si="16"/>
        <v>0</v>
      </c>
      <c r="F289" s="454" t="str">
        <f>IF(A289="","",(VLOOKUP(A289,生徒名簿表!J:K,2,0)))</f>
        <v/>
      </c>
      <c r="G289" s="455"/>
      <c r="H289" s="456"/>
      <c r="I289" s="182" t="s">
        <v>6</v>
      </c>
      <c r="J289" s="183" t="s">
        <v>5</v>
      </c>
      <c r="K289" s="184" t="str">
        <f>IF(A289="","",(VLOOKUP(A289,生徒名簿表!J:L,3,0)))</f>
        <v/>
      </c>
      <c r="L289" s="185">
        <v>429</v>
      </c>
      <c r="M289" s="164">
        <f t="shared" si="17"/>
        <v>0</v>
      </c>
      <c r="N289" s="455" t="str">
        <f>IF(B289="","",(VLOOKUP(B289,生徒名簿表!J:K,2,0)))</f>
        <v/>
      </c>
      <c r="O289" s="455"/>
      <c r="P289" s="455"/>
      <c r="Q289" s="455"/>
      <c r="R289" s="456"/>
      <c r="S289" s="182" t="s">
        <v>6</v>
      </c>
      <c r="T289" s="183" t="s">
        <v>5</v>
      </c>
      <c r="U289" s="184" t="str">
        <f>IF(B289="","",(VLOOKUP(B289,生徒名簿表!J:L,3,0)))</f>
        <v/>
      </c>
    </row>
    <row r="290" spans="1:21" ht="23.4" customHeight="1" x14ac:dyDescent="0.45">
      <c r="A290" s="177"/>
      <c r="B290" s="178"/>
      <c r="D290" s="164">
        <v>405</v>
      </c>
      <c r="E290" s="165">
        <f t="shared" si="16"/>
        <v>0</v>
      </c>
      <c r="F290" s="454" t="str">
        <f>IF(A290="","",(VLOOKUP(A290,生徒名簿表!J:K,2,0)))</f>
        <v/>
      </c>
      <c r="G290" s="455"/>
      <c r="H290" s="456"/>
      <c r="I290" s="182" t="s">
        <v>6</v>
      </c>
      <c r="J290" s="183" t="s">
        <v>5</v>
      </c>
      <c r="K290" s="184" t="str">
        <f>IF(A290="","",(VLOOKUP(A290,生徒名簿表!J:L,3,0)))</f>
        <v/>
      </c>
      <c r="L290" s="185">
        <v>430</v>
      </c>
      <c r="M290" s="164">
        <f t="shared" si="17"/>
        <v>0</v>
      </c>
      <c r="N290" s="455" t="str">
        <f>IF(B290="","",(VLOOKUP(B290,生徒名簿表!J:K,2,0)))</f>
        <v/>
      </c>
      <c r="O290" s="455"/>
      <c r="P290" s="455"/>
      <c r="Q290" s="455"/>
      <c r="R290" s="456"/>
      <c r="S290" s="182" t="s">
        <v>6</v>
      </c>
      <c r="T290" s="183" t="s">
        <v>5</v>
      </c>
      <c r="U290" s="184" t="str">
        <f>IF(B290="","",(VLOOKUP(B290,生徒名簿表!J:L,3,0)))</f>
        <v/>
      </c>
    </row>
    <row r="291" spans="1:21" ht="23.4" customHeight="1" x14ac:dyDescent="0.45">
      <c r="A291" s="177"/>
      <c r="B291" s="178"/>
      <c r="D291" s="164">
        <v>406</v>
      </c>
      <c r="E291" s="165">
        <f t="shared" si="16"/>
        <v>0</v>
      </c>
      <c r="F291" s="454" t="str">
        <f>IF(A291="","",(VLOOKUP(A291,生徒名簿表!J:K,2,0)))</f>
        <v/>
      </c>
      <c r="G291" s="455"/>
      <c r="H291" s="456"/>
      <c r="I291" s="182" t="s">
        <v>6</v>
      </c>
      <c r="J291" s="183" t="s">
        <v>5</v>
      </c>
      <c r="K291" s="184" t="str">
        <f>IF(A291="","",(VLOOKUP(A291,生徒名簿表!J:L,3,0)))</f>
        <v/>
      </c>
      <c r="L291" s="185">
        <v>431</v>
      </c>
      <c r="M291" s="164">
        <f t="shared" si="17"/>
        <v>0</v>
      </c>
      <c r="N291" s="455" t="str">
        <f>IF(B291="","",(VLOOKUP(B291,生徒名簿表!J:K,2,0)))</f>
        <v/>
      </c>
      <c r="O291" s="455"/>
      <c r="P291" s="455"/>
      <c r="Q291" s="455"/>
      <c r="R291" s="456"/>
      <c r="S291" s="182" t="s">
        <v>6</v>
      </c>
      <c r="T291" s="183" t="s">
        <v>5</v>
      </c>
      <c r="U291" s="184" t="str">
        <f>IF(B291="","",(VLOOKUP(B291,生徒名簿表!J:L,3,0)))</f>
        <v/>
      </c>
    </row>
    <row r="292" spans="1:21" ht="23.4" customHeight="1" x14ac:dyDescent="0.45">
      <c r="A292" s="177"/>
      <c r="B292" s="178"/>
      <c r="D292" s="164">
        <v>407</v>
      </c>
      <c r="E292" s="165">
        <f t="shared" si="16"/>
        <v>0</v>
      </c>
      <c r="F292" s="454" t="str">
        <f>IF(A292="","",(VLOOKUP(A292,生徒名簿表!J:K,2,0)))</f>
        <v/>
      </c>
      <c r="G292" s="455"/>
      <c r="H292" s="456"/>
      <c r="I292" s="182" t="s">
        <v>6</v>
      </c>
      <c r="J292" s="183" t="s">
        <v>5</v>
      </c>
      <c r="K292" s="184" t="str">
        <f>IF(A292="","",(VLOOKUP(A292,生徒名簿表!J:L,3,0)))</f>
        <v/>
      </c>
      <c r="L292" s="185">
        <v>432</v>
      </c>
      <c r="M292" s="164">
        <f t="shared" si="17"/>
        <v>0</v>
      </c>
      <c r="N292" s="455" t="str">
        <f>IF(B292="","",(VLOOKUP(B292,生徒名簿表!J:K,2,0)))</f>
        <v/>
      </c>
      <c r="O292" s="455"/>
      <c r="P292" s="455"/>
      <c r="Q292" s="455"/>
      <c r="R292" s="456"/>
      <c r="S292" s="182" t="s">
        <v>6</v>
      </c>
      <c r="T292" s="183" t="s">
        <v>5</v>
      </c>
      <c r="U292" s="184" t="str">
        <f>IF(B292="","",(VLOOKUP(B292,生徒名簿表!J:L,3,0)))</f>
        <v/>
      </c>
    </row>
    <row r="293" spans="1:21" ht="23.4" customHeight="1" x14ac:dyDescent="0.45">
      <c r="A293" s="177"/>
      <c r="B293" s="178"/>
      <c r="D293" s="164">
        <v>408</v>
      </c>
      <c r="E293" s="165">
        <f t="shared" si="16"/>
        <v>0</v>
      </c>
      <c r="F293" s="454" t="str">
        <f>IF(A293="","",(VLOOKUP(A293,生徒名簿表!J:K,2,0)))</f>
        <v/>
      </c>
      <c r="G293" s="455"/>
      <c r="H293" s="456"/>
      <c r="I293" s="182" t="s">
        <v>6</v>
      </c>
      <c r="J293" s="183" t="s">
        <v>5</v>
      </c>
      <c r="K293" s="184" t="str">
        <f>IF(A293="","",(VLOOKUP(A293,生徒名簿表!J:L,3,0)))</f>
        <v/>
      </c>
      <c r="L293" s="185">
        <v>433</v>
      </c>
      <c r="M293" s="164">
        <f t="shared" si="17"/>
        <v>0</v>
      </c>
      <c r="N293" s="455" t="str">
        <f>IF(B293="","",(VLOOKUP(B293,生徒名簿表!J:K,2,0)))</f>
        <v/>
      </c>
      <c r="O293" s="455"/>
      <c r="P293" s="455"/>
      <c r="Q293" s="455"/>
      <c r="R293" s="456"/>
      <c r="S293" s="182" t="s">
        <v>6</v>
      </c>
      <c r="T293" s="183" t="s">
        <v>5</v>
      </c>
      <c r="U293" s="184" t="str">
        <f>IF(B293="","",(VLOOKUP(B293,生徒名簿表!J:L,3,0)))</f>
        <v/>
      </c>
    </row>
    <row r="294" spans="1:21" ht="23.4" customHeight="1" x14ac:dyDescent="0.45">
      <c r="A294" s="177"/>
      <c r="B294" s="178"/>
      <c r="D294" s="164">
        <v>409</v>
      </c>
      <c r="E294" s="165">
        <f t="shared" si="16"/>
        <v>0</v>
      </c>
      <c r="F294" s="454" t="str">
        <f>IF(A294="","",(VLOOKUP(A294,生徒名簿表!J:K,2,0)))</f>
        <v/>
      </c>
      <c r="G294" s="455"/>
      <c r="H294" s="456"/>
      <c r="I294" s="182" t="s">
        <v>6</v>
      </c>
      <c r="J294" s="183" t="s">
        <v>5</v>
      </c>
      <c r="K294" s="184" t="str">
        <f>IF(A294="","",(VLOOKUP(A294,生徒名簿表!J:L,3,0)))</f>
        <v/>
      </c>
      <c r="L294" s="185">
        <v>434</v>
      </c>
      <c r="M294" s="164">
        <f t="shared" si="17"/>
        <v>0</v>
      </c>
      <c r="N294" s="455" t="str">
        <f>IF(B294="","",(VLOOKUP(B294,生徒名簿表!J:K,2,0)))</f>
        <v/>
      </c>
      <c r="O294" s="455"/>
      <c r="P294" s="455"/>
      <c r="Q294" s="455"/>
      <c r="R294" s="456"/>
      <c r="S294" s="182" t="s">
        <v>6</v>
      </c>
      <c r="T294" s="183" t="s">
        <v>5</v>
      </c>
      <c r="U294" s="184" t="str">
        <f>IF(B294="","",(VLOOKUP(B294,生徒名簿表!J:L,3,0)))</f>
        <v/>
      </c>
    </row>
    <row r="295" spans="1:21" ht="23.4" customHeight="1" x14ac:dyDescent="0.45">
      <c r="A295" s="177"/>
      <c r="B295" s="178"/>
      <c r="D295" s="164">
        <v>410</v>
      </c>
      <c r="E295" s="165">
        <f t="shared" si="16"/>
        <v>0</v>
      </c>
      <c r="F295" s="454" t="str">
        <f>IF(A295="","",(VLOOKUP(A295,生徒名簿表!J:K,2,0)))</f>
        <v/>
      </c>
      <c r="G295" s="455"/>
      <c r="H295" s="456"/>
      <c r="I295" s="182" t="s">
        <v>6</v>
      </c>
      <c r="J295" s="183" t="s">
        <v>5</v>
      </c>
      <c r="K295" s="184" t="str">
        <f>IF(A295="","",(VLOOKUP(A295,生徒名簿表!J:L,3,0)))</f>
        <v/>
      </c>
      <c r="L295" s="185">
        <v>435</v>
      </c>
      <c r="M295" s="164">
        <f t="shared" si="17"/>
        <v>0</v>
      </c>
      <c r="N295" s="455" t="str">
        <f>IF(B295="","",(VLOOKUP(B295,生徒名簿表!J:K,2,0)))</f>
        <v/>
      </c>
      <c r="O295" s="455"/>
      <c r="P295" s="455"/>
      <c r="Q295" s="455"/>
      <c r="R295" s="456"/>
      <c r="S295" s="182" t="s">
        <v>6</v>
      </c>
      <c r="T295" s="183" t="s">
        <v>5</v>
      </c>
      <c r="U295" s="184" t="str">
        <f>IF(B295="","",(VLOOKUP(B295,生徒名簿表!J:L,3,0)))</f>
        <v/>
      </c>
    </row>
    <row r="296" spans="1:21" ht="23.4" customHeight="1" x14ac:dyDescent="0.45">
      <c r="A296" s="177"/>
      <c r="B296" s="178"/>
      <c r="D296" s="164">
        <v>411</v>
      </c>
      <c r="E296" s="165">
        <f t="shared" si="16"/>
        <v>0</v>
      </c>
      <c r="F296" s="454" t="str">
        <f>IF(A296="","",(VLOOKUP(A296,生徒名簿表!J:K,2,0)))</f>
        <v/>
      </c>
      <c r="G296" s="455"/>
      <c r="H296" s="456"/>
      <c r="I296" s="182" t="s">
        <v>6</v>
      </c>
      <c r="J296" s="183" t="s">
        <v>5</v>
      </c>
      <c r="K296" s="184" t="str">
        <f>IF(A296="","",(VLOOKUP(A296,生徒名簿表!J:L,3,0)))</f>
        <v/>
      </c>
      <c r="L296" s="185">
        <v>436</v>
      </c>
      <c r="M296" s="164">
        <f t="shared" si="17"/>
        <v>0</v>
      </c>
      <c r="N296" s="455" t="str">
        <f>IF(B296="","",(VLOOKUP(B296,生徒名簿表!J:K,2,0)))</f>
        <v/>
      </c>
      <c r="O296" s="455"/>
      <c r="P296" s="455"/>
      <c r="Q296" s="455"/>
      <c r="R296" s="456"/>
      <c r="S296" s="182" t="s">
        <v>6</v>
      </c>
      <c r="T296" s="183" t="s">
        <v>5</v>
      </c>
      <c r="U296" s="184" t="str">
        <f>IF(B296="","",(VLOOKUP(B296,生徒名簿表!J:L,3,0)))</f>
        <v/>
      </c>
    </row>
    <row r="297" spans="1:21" ht="23.4" customHeight="1" x14ac:dyDescent="0.45">
      <c r="A297" s="177"/>
      <c r="B297" s="178"/>
      <c r="D297" s="164">
        <v>412</v>
      </c>
      <c r="E297" s="165">
        <f t="shared" si="16"/>
        <v>0</v>
      </c>
      <c r="F297" s="454" t="str">
        <f>IF(A297="","",(VLOOKUP(A297,生徒名簿表!J:K,2,0)))</f>
        <v/>
      </c>
      <c r="G297" s="455"/>
      <c r="H297" s="456"/>
      <c r="I297" s="182" t="s">
        <v>6</v>
      </c>
      <c r="J297" s="183" t="s">
        <v>5</v>
      </c>
      <c r="K297" s="184" t="str">
        <f>IF(A297="","",(VLOOKUP(A297,生徒名簿表!J:L,3,0)))</f>
        <v/>
      </c>
      <c r="L297" s="185">
        <v>437</v>
      </c>
      <c r="M297" s="164">
        <f t="shared" si="17"/>
        <v>0</v>
      </c>
      <c r="N297" s="455" t="str">
        <f>IF(B297="","",(VLOOKUP(B297,生徒名簿表!J:K,2,0)))</f>
        <v/>
      </c>
      <c r="O297" s="455"/>
      <c r="P297" s="455"/>
      <c r="Q297" s="455"/>
      <c r="R297" s="456"/>
      <c r="S297" s="182" t="s">
        <v>6</v>
      </c>
      <c r="T297" s="183" t="s">
        <v>5</v>
      </c>
      <c r="U297" s="184" t="str">
        <f>IF(B297="","",(VLOOKUP(B297,生徒名簿表!J:L,3,0)))</f>
        <v/>
      </c>
    </row>
    <row r="298" spans="1:21" ht="23.4" customHeight="1" x14ac:dyDescent="0.45">
      <c r="A298" s="177"/>
      <c r="B298" s="178"/>
      <c r="D298" s="164">
        <v>413</v>
      </c>
      <c r="E298" s="165">
        <f t="shared" si="16"/>
        <v>0</v>
      </c>
      <c r="F298" s="454" t="str">
        <f>IF(A298="","",(VLOOKUP(A298,生徒名簿表!J:K,2,0)))</f>
        <v/>
      </c>
      <c r="G298" s="455"/>
      <c r="H298" s="456"/>
      <c r="I298" s="182" t="s">
        <v>6</v>
      </c>
      <c r="J298" s="183" t="s">
        <v>5</v>
      </c>
      <c r="K298" s="184" t="str">
        <f>IF(A298="","",(VLOOKUP(A298,生徒名簿表!J:L,3,0)))</f>
        <v/>
      </c>
      <c r="L298" s="185">
        <v>438</v>
      </c>
      <c r="M298" s="164">
        <f t="shared" si="17"/>
        <v>0</v>
      </c>
      <c r="N298" s="455" t="str">
        <f>IF(B298="","",(VLOOKUP(B298,生徒名簿表!J:K,2,0)))</f>
        <v/>
      </c>
      <c r="O298" s="455"/>
      <c r="P298" s="455"/>
      <c r="Q298" s="455"/>
      <c r="R298" s="456"/>
      <c r="S298" s="182" t="s">
        <v>6</v>
      </c>
      <c r="T298" s="183" t="s">
        <v>5</v>
      </c>
      <c r="U298" s="184" t="str">
        <f>IF(B298="","",(VLOOKUP(B298,生徒名簿表!J:L,3,0)))</f>
        <v/>
      </c>
    </row>
    <row r="299" spans="1:21" ht="23.4" customHeight="1" x14ac:dyDescent="0.45">
      <c r="A299" s="177"/>
      <c r="B299" s="178"/>
      <c r="D299" s="164">
        <v>414</v>
      </c>
      <c r="E299" s="165">
        <f t="shared" si="16"/>
        <v>0</v>
      </c>
      <c r="F299" s="454" t="str">
        <f>IF(A299="","",(VLOOKUP(A299,生徒名簿表!J:K,2,0)))</f>
        <v/>
      </c>
      <c r="G299" s="455"/>
      <c r="H299" s="456"/>
      <c r="I299" s="182" t="s">
        <v>6</v>
      </c>
      <c r="J299" s="183" t="s">
        <v>5</v>
      </c>
      <c r="K299" s="184" t="str">
        <f>IF(A299="","",(VLOOKUP(A299,生徒名簿表!J:L,3,0)))</f>
        <v/>
      </c>
      <c r="L299" s="185">
        <v>439</v>
      </c>
      <c r="M299" s="164">
        <f t="shared" si="17"/>
        <v>0</v>
      </c>
      <c r="N299" s="455" t="str">
        <f>IF(B299="","",(VLOOKUP(B299,生徒名簿表!J:K,2,0)))</f>
        <v/>
      </c>
      <c r="O299" s="455"/>
      <c r="P299" s="455"/>
      <c r="Q299" s="455"/>
      <c r="R299" s="456"/>
      <c r="S299" s="182" t="s">
        <v>6</v>
      </c>
      <c r="T299" s="183" t="s">
        <v>5</v>
      </c>
      <c r="U299" s="184" t="str">
        <f>IF(B299="","",(VLOOKUP(B299,生徒名簿表!J:L,3,0)))</f>
        <v/>
      </c>
    </row>
    <row r="300" spans="1:21" ht="23.4" customHeight="1" x14ac:dyDescent="0.45">
      <c r="A300" s="177"/>
      <c r="B300" s="178"/>
      <c r="D300" s="164">
        <v>415</v>
      </c>
      <c r="E300" s="165">
        <f t="shared" si="16"/>
        <v>0</v>
      </c>
      <c r="F300" s="454" t="str">
        <f>IF(A300="","",(VLOOKUP(A300,生徒名簿表!J:K,2,0)))</f>
        <v/>
      </c>
      <c r="G300" s="455"/>
      <c r="H300" s="456"/>
      <c r="I300" s="182" t="s">
        <v>6</v>
      </c>
      <c r="J300" s="183" t="s">
        <v>5</v>
      </c>
      <c r="K300" s="184" t="str">
        <f>IF(A300="","",(VLOOKUP(A300,生徒名簿表!J:L,3,0)))</f>
        <v/>
      </c>
      <c r="L300" s="185">
        <v>440</v>
      </c>
      <c r="M300" s="164">
        <f t="shared" si="17"/>
        <v>0</v>
      </c>
      <c r="N300" s="455" t="str">
        <f>IF(B300="","",(VLOOKUP(B300,生徒名簿表!J:K,2,0)))</f>
        <v/>
      </c>
      <c r="O300" s="455"/>
      <c r="P300" s="455"/>
      <c r="Q300" s="455"/>
      <c r="R300" s="456"/>
      <c r="S300" s="182" t="s">
        <v>6</v>
      </c>
      <c r="T300" s="183" t="s">
        <v>5</v>
      </c>
      <c r="U300" s="184" t="str">
        <f>IF(B300="","",(VLOOKUP(B300,生徒名簿表!J:L,3,0)))</f>
        <v/>
      </c>
    </row>
    <row r="301" spans="1:21" ht="23.4" customHeight="1" x14ac:dyDescent="0.45">
      <c r="A301" s="177"/>
      <c r="B301" s="178"/>
      <c r="D301" s="164">
        <v>416</v>
      </c>
      <c r="E301" s="165">
        <f t="shared" si="16"/>
        <v>0</v>
      </c>
      <c r="F301" s="454" t="str">
        <f>IF(A301="","",(VLOOKUP(A301,生徒名簿表!J:K,2,0)))</f>
        <v/>
      </c>
      <c r="G301" s="455"/>
      <c r="H301" s="456"/>
      <c r="I301" s="182" t="s">
        <v>6</v>
      </c>
      <c r="J301" s="183" t="s">
        <v>5</v>
      </c>
      <c r="K301" s="184" t="str">
        <f>IF(A301="","",(VLOOKUP(A301,生徒名簿表!J:L,3,0)))</f>
        <v/>
      </c>
      <c r="L301" s="185">
        <v>441</v>
      </c>
      <c r="M301" s="164">
        <f t="shared" si="17"/>
        <v>0</v>
      </c>
      <c r="N301" s="455" t="str">
        <f>IF(B301="","",(VLOOKUP(B301,生徒名簿表!J:K,2,0)))</f>
        <v/>
      </c>
      <c r="O301" s="455"/>
      <c r="P301" s="455"/>
      <c r="Q301" s="455"/>
      <c r="R301" s="456"/>
      <c r="S301" s="182" t="s">
        <v>6</v>
      </c>
      <c r="T301" s="183" t="s">
        <v>5</v>
      </c>
      <c r="U301" s="184" t="str">
        <f>IF(B301="","",(VLOOKUP(B301,生徒名簿表!J:L,3,0)))</f>
        <v/>
      </c>
    </row>
    <row r="302" spans="1:21" ht="23.4" customHeight="1" x14ac:dyDescent="0.45">
      <c r="A302" s="177"/>
      <c r="B302" s="178"/>
      <c r="D302" s="164">
        <v>417</v>
      </c>
      <c r="E302" s="165">
        <f t="shared" si="16"/>
        <v>0</v>
      </c>
      <c r="F302" s="454" t="str">
        <f>IF(A302="","",(VLOOKUP(A302,生徒名簿表!J:K,2,0)))</f>
        <v/>
      </c>
      <c r="G302" s="455"/>
      <c r="H302" s="456"/>
      <c r="I302" s="182" t="s">
        <v>6</v>
      </c>
      <c r="J302" s="183" t="s">
        <v>5</v>
      </c>
      <c r="K302" s="184" t="str">
        <f>IF(A302="","",(VLOOKUP(A302,生徒名簿表!J:L,3,0)))</f>
        <v/>
      </c>
      <c r="L302" s="185">
        <v>442</v>
      </c>
      <c r="M302" s="164">
        <f t="shared" si="17"/>
        <v>0</v>
      </c>
      <c r="N302" s="455" t="str">
        <f>IF(B302="","",(VLOOKUP(B302,生徒名簿表!J:K,2,0)))</f>
        <v/>
      </c>
      <c r="O302" s="455"/>
      <c r="P302" s="455"/>
      <c r="Q302" s="455"/>
      <c r="R302" s="456"/>
      <c r="S302" s="182" t="s">
        <v>6</v>
      </c>
      <c r="T302" s="183" t="s">
        <v>5</v>
      </c>
      <c r="U302" s="184" t="str">
        <f>IF(B302="","",(VLOOKUP(B302,生徒名簿表!J:L,3,0)))</f>
        <v/>
      </c>
    </row>
    <row r="303" spans="1:21" ht="23.4" customHeight="1" x14ac:dyDescent="0.45">
      <c r="A303" s="177"/>
      <c r="B303" s="178"/>
      <c r="D303" s="164">
        <v>418</v>
      </c>
      <c r="E303" s="165">
        <f t="shared" si="16"/>
        <v>0</v>
      </c>
      <c r="F303" s="454" t="str">
        <f>IF(A303="","",(VLOOKUP(A303,生徒名簿表!J:K,2,0)))</f>
        <v/>
      </c>
      <c r="G303" s="455"/>
      <c r="H303" s="456"/>
      <c r="I303" s="182" t="s">
        <v>6</v>
      </c>
      <c r="J303" s="183" t="s">
        <v>5</v>
      </c>
      <c r="K303" s="184" t="str">
        <f>IF(A303="","",(VLOOKUP(A303,生徒名簿表!J:L,3,0)))</f>
        <v/>
      </c>
      <c r="L303" s="185">
        <v>443</v>
      </c>
      <c r="M303" s="164">
        <f t="shared" si="17"/>
        <v>0</v>
      </c>
      <c r="N303" s="455" t="str">
        <f>IF(B303="","",(VLOOKUP(B303,生徒名簿表!J:K,2,0)))</f>
        <v/>
      </c>
      <c r="O303" s="455"/>
      <c r="P303" s="455"/>
      <c r="Q303" s="455"/>
      <c r="R303" s="456"/>
      <c r="S303" s="182" t="s">
        <v>6</v>
      </c>
      <c r="T303" s="183" t="s">
        <v>5</v>
      </c>
      <c r="U303" s="184" t="str">
        <f>IF(B303="","",(VLOOKUP(B303,生徒名簿表!J:L,3,0)))</f>
        <v/>
      </c>
    </row>
    <row r="304" spans="1:21" ht="23.4" customHeight="1" x14ac:dyDescent="0.45">
      <c r="A304" s="177"/>
      <c r="B304" s="178"/>
      <c r="D304" s="164">
        <v>419</v>
      </c>
      <c r="E304" s="165">
        <f t="shared" si="16"/>
        <v>0</v>
      </c>
      <c r="F304" s="454" t="str">
        <f>IF(A304="","",(VLOOKUP(A304,生徒名簿表!J:K,2,0)))</f>
        <v/>
      </c>
      <c r="G304" s="455"/>
      <c r="H304" s="456"/>
      <c r="I304" s="182" t="s">
        <v>6</v>
      </c>
      <c r="J304" s="183" t="s">
        <v>5</v>
      </c>
      <c r="K304" s="184" t="str">
        <f>IF(A304="","",(VLOOKUP(A304,生徒名簿表!J:L,3,0)))</f>
        <v/>
      </c>
      <c r="L304" s="185">
        <v>444</v>
      </c>
      <c r="M304" s="164">
        <f t="shared" si="17"/>
        <v>0</v>
      </c>
      <c r="N304" s="455" t="str">
        <f>IF(B304="","",(VLOOKUP(B304,生徒名簿表!J:K,2,0)))</f>
        <v/>
      </c>
      <c r="O304" s="455"/>
      <c r="P304" s="455"/>
      <c r="Q304" s="455"/>
      <c r="R304" s="456"/>
      <c r="S304" s="182" t="s">
        <v>6</v>
      </c>
      <c r="T304" s="183" t="s">
        <v>5</v>
      </c>
      <c r="U304" s="184" t="str">
        <f>IF(B304="","",(VLOOKUP(B304,生徒名簿表!J:L,3,0)))</f>
        <v/>
      </c>
    </row>
    <row r="305" spans="1:21" ht="23.4" customHeight="1" x14ac:dyDescent="0.45">
      <c r="A305" s="177"/>
      <c r="B305" s="178"/>
      <c r="D305" s="164">
        <v>420</v>
      </c>
      <c r="E305" s="165">
        <f t="shared" si="16"/>
        <v>0</v>
      </c>
      <c r="F305" s="454" t="str">
        <f>IF(A305="","",(VLOOKUP(A305,生徒名簿表!J:K,2,0)))</f>
        <v/>
      </c>
      <c r="G305" s="455"/>
      <c r="H305" s="456"/>
      <c r="I305" s="182" t="s">
        <v>6</v>
      </c>
      <c r="J305" s="183" t="s">
        <v>5</v>
      </c>
      <c r="K305" s="184" t="str">
        <f>IF(A305="","",(VLOOKUP(A305,生徒名簿表!J:L,3,0)))</f>
        <v/>
      </c>
      <c r="L305" s="185">
        <v>445</v>
      </c>
      <c r="M305" s="164">
        <f t="shared" si="17"/>
        <v>0</v>
      </c>
      <c r="N305" s="455" t="str">
        <f>IF(B305="","",(VLOOKUP(B305,生徒名簿表!J:K,2,0)))</f>
        <v/>
      </c>
      <c r="O305" s="455"/>
      <c r="P305" s="455"/>
      <c r="Q305" s="455"/>
      <c r="R305" s="456"/>
      <c r="S305" s="182" t="s">
        <v>6</v>
      </c>
      <c r="T305" s="183" t="s">
        <v>5</v>
      </c>
      <c r="U305" s="184" t="str">
        <f>IF(B305="","",(VLOOKUP(B305,生徒名簿表!J:L,3,0)))</f>
        <v/>
      </c>
    </row>
    <row r="306" spans="1:21" ht="23.4" customHeight="1" x14ac:dyDescent="0.45">
      <c r="A306" s="177"/>
      <c r="B306" s="178"/>
      <c r="D306" s="164">
        <v>421</v>
      </c>
      <c r="E306" s="165">
        <f t="shared" si="16"/>
        <v>0</v>
      </c>
      <c r="F306" s="454" t="str">
        <f>IF(A306="","",(VLOOKUP(A306,生徒名簿表!J:K,2,0)))</f>
        <v/>
      </c>
      <c r="G306" s="455"/>
      <c r="H306" s="456"/>
      <c r="I306" s="182" t="s">
        <v>6</v>
      </c>
      <c r="J306" s="183" t="s">
        <v>5</v>
      </c>
      <c r="K306" s="184" t="str">
        <f>IF(A306="","",(VLOOKUP(A306,生徒名簿表!J:L,3,0)))</f>
        <v/>
      </c>
      <c r="L306" s="185">
        <v>446</v>
      </c>
      <c r="M306" s="164">
        <f t="shared" si="17"/>
        <v>0</v>
      </c>
      <c r="N306" s="455" t="str">
        <f>IF(B306="","",(VLOOKUP(B306,生徒名簿表!J:K,2,0)))</f>
        <v/>
      </c>
      <c r="O306" s="455"/>
      <c r="P306" s="455"/>
      <c r="Q306" s="455"/>
      <c r="R306" s="456"/>
      <c r="S306" s="182" t="s">
        <v>6</v>
      </c>
      <c r="T306" s="183" t="s">
        <v>5</v>
      </c>
      <c r="U306" s="184" t="str">
        <f>IF(B306="","",(VLOOKUP(B306,生徒名簿表!J:L,3,0)))</f>
        <v/>
      </c>
    </row>
    <row r="307" spans="1:21" ht="23.4" customHeight="1" x14ac:dyDescent="0.45">
      <c r="A307" s="177"/>
      <c r="B307" s="178"/>
      <c r="D307" s="164">
        <v>422</v>
      </c>
      <c r="E307" s="165">
        <f t="shared" si="16"/>
        <v>0</v>
      </c>
      <c r="F307" s="454" t="str">
        <f>IF(A307="","",(VLOOKUP(A307,生徒名簿表!J:K,2,0)))</f>
        <v/>
      </c>
      <c r="G307" s="455"/>
      <c r="H307" s="456"/>
      <c r="I307" s="182" t="s">
        <v>6</v>
      </c>
      <c r="J307" s="183" t="s">
        <v>5</v>
      </c>
      <c r="K307" s="184" t="str">
        <f>IF(A307="","",(VLOOKUP(A307,生徒名簿表!J:L,3,0)))</f>
        <v/>
      </c>
      <c r="L307" s="185">
        <v>447</v>
      </c>
      <c r="M307" s="164">
        <f t="shared" si="17"/>
        <v>0</v>
      </c>
      <c r="N307" s="455" t="str">
        <f>IF(B307="","",(VLOOKUP(B307,生徒名簿表!J:K,2,0)))</f>
        <v/>
      </c>
      <c r="O307" s="455"/>
      <c r="P307" s="455"/>
      <c r="Q307" s="455"/>
      <c r="R307" s="456"/>
      <c r="S307" s="182" t="s">
        <v>6</v>
      </c>
      <c r="T307" s="183" t="s">
        <v>5</v>
      </c>
      <c r="U307" s="184" t="str">
        <f>IF(B307="","",(VLOOKUP(B307,生徒名簿表!J:L,3,0)))</f>
        <v/>
      </c>
    </row>
    <row r="308" spans="1:21" ht="23.4" customHeight="1" x14ac:dyDescent="0.45">
      <c r="A308" s="177"/>
      <c r="B308" s="178"/>
      <c r="D308" s="164">
        <v>423</v>
      </c>
      <c r="E308" s="165">
        <f t="shared" si="16"/>
        <v>0</v>
      </c>
      <c r="F308" s="454" t="str">
        <f>IF(A308="","",(VLOOKUP(A308,生徒名簿表!J:K,2,0)))</f>
        <v/>
      </c>
      <c r="G308" s="455"/>
      <c r="H308" s="456"/>
      <c r="I308" s="182" t="s">
        <v>6</v>
      </c>
      <c r="J308" s="183" t="s">
        <v>5</v>
      </c>
      <c r="K308" s="184" t="str">
        <f>IF(A308="","",(VLOOKUP(A308,生徒名簿表!J:L,3,0)))</f>
        <v/>
      </c>
      <c r="L308" s="185">
        <v>448</v>
      </c>
      <c r="M308" s="164">
        <f t="shared" si="17"/>
        <v>0</v>
      </c>
      <c r="N308" s="455" t="str">
        <f>IF(B308="","",(VLOOKUP(B308,生徒名簿表!J:K,2,0)))</f>
        <v/>
      </c>
      <c r="O308" s="455"/>
      <c r="P308" s="455"/>
      <c r="Q308" s="455"/>
      <c r="R308" s="456"/>
      <c r="S308" s="182" t="s">
        <v>6</v>
      </c>
      <c r="T308" s="183" t="s">
        <v>5</v>
      </c>
      <c r="U308" s="184" t="str">
        <f>IF(B308="","",(VLOOKUP(B308,生徒名簿表!J:L,3,0)))</f>
        <v/>
      </c>
    </row>
    <row r="309" spans="1:21" ht="23.4" customHeight="1" x14ac:dyDescent="0.45">
      <c r="A309" s="177"/>
      <c r="B309" s="178"/>
      <c r="D309" s="164">
        <v>424</v>
      </c>
      <c r="E309" s="165">
        <f t="shared" si="16"/>
        <v>0</v>
      </c>
      <c r="F309" s="454" t="str">
        <f>IF(A309="","",(VLOOKUP(A309,生徒名簿表!J:K,2,0)))</f>
        <v/>
      </c>
      <c r="G309" s="455"/>
      <c r="H309" s="456"/>
      <c r="I309" s="182" t="s">
        <v>6</v>
      </c>
      <c r="J309" s="183" t="s">
        <v>5</v>
      </c>
      <c r="K309" s="184" t="str">
        <f>IF(A309="","",(VLOOKUP(A309,生徒名簿表!J:L,3,0)))</f>
        <v/>
      </c>
      <c r="L309" s="185">
        <v>449</v>
      </c>
      <c r="M309" s="164">
        <f t="shared" si="17"/>
        <v>0</v>
      </c>
      <c r="N309" s="455" t="str">
        <f>IF(B309="","",(VLOOKUP(B309,生徒名簿表!J:K,2,0)))</f>
        <v/>
      </c>
      <c r="O309" s="455"/>
      <c r="P309" s="455"/>
      <c r="Q309" s="455"/>
      <c r="R309" s="456"/>
      <c r="S309" s="182" t="s">
        <v>6</v>
      </c>
      <c r="T309" s="183" t="s">
        <v>5</v>
      </c>
      <c r="U309" s="184" t="str">
        <f>IF(B309="","",(VLOOKUP(B309,生徒名簿表!J:L,3,0)))</f>
        <v/>
      </c>
    </row>
    <row r="310" spans="1:21" ht="23.4" customHeight="1" x14ac:dyDescent="0.45">
      <c r="A310" s="177"/>
      <c r="B310" s="178"/>
      <c r="D310" s="164">
        <v>425</v>
      </c>
      <c r="E310" s="165">
        <f t="shared" si="16"/>
        <v>0</v>
      </c>
      <c r="F310" s="454" t="str">
        <f>IF(A310="","",(VLOOKUP(A310,生徒名簿表!J:K,2,0)))</f>
        <v/>
      </c>
      <c r="G310" s="455"/>
      <c r="H310" s="456"/>
      <c r="I310" s="182" t="s">
        <v>6</v>
      </c>
      <c r="J310" s="183" t="s">
        <v>5</v>
      </c>
      <c r="K310" s="184" t="str">
        <f>IF(A310="","",(VLOOKUP(A310,生徒名簿表!J:L,3,0)))</f>
        <v/>
      </c>
      <c r="L310" s="185">
        <v>450</v>
      </c>
      <c r="M310" s="164">
        <f t="shared" si="17"/>
        <v>0</v>
      </c>
      <c r="N310" s="455" t="str">
        <f>IF(B310="","",(VLOOKUP(B310,生徒名簿表!J:K,2,0)))</f>
        <v/>
      </c>
      <c r="O310" s="455"/>
      <c r="P310" s="455"/>
      <c r="Q310" s="455"/>
      <c r="R310" s="456"/>
      <c r="S310" s="182" t="s">
        <v>6</v>
      </c>
      <c r="T310" s="183" t="s">
        <v>5</v>
      </c>
      <c r="U310" s="184" t="str">
        <f>IF(B310="","",(VLOOKUP(B310,生徒名簿表!J:L,3,0)))</f>
        <v/>
      </c>
    </row>
    <row r="311" spans="1:21" ht="4.5" customHeight="1" x14ac:dyDescent="0.45"/>
    <row r="312" spans="1:21" ht="27" customHeight="1" x14ac:dyDescent="0.45">
      <c r="D312" s="446" t="s">
        <v>3</v>
      </c>
      <c r="E312" s="451"/>
      <c r="F312" s="451"/>
      <c r="G312" s="451"/>
      <c r="H312" s="447"/>
      <c r="I312" s="446" t="s">
        <v>733</v>
      </c>
      <c r="J312" s="451"/>
      <c r="K312" s="451"/>
      <c r="L312" s="447"/>
      <c r="M312" s="446" t="s">
        <v>732</v>
      </c>
      <c r="N312" s="451"/>
      <c r="O312" s="451"/>
      <c r="P312" s="451"/>
      <c r="Q312" s="447"/>
      <c r="R312" s="432" t="s">
        <v>731</v>
      </c>
      <c r="S312" s="432"/>
      <c r="T312" s="432"/>
      <c r="U312" s="432"/>
    </row>
    <row r="313" spans="1:21" ht="3.75" customHeight="1" thickBot="1" x14ac:dyDescent="0.5">
      <c r="K313" s="466"/>
      <c r="L313" s="466"/>
      <c r="M313" s="155"/>
    </row>
    <row r="314" spans="1:21" ht="15" customHeight="1" x14ac:dyDescent="0.45">
      <c r="D314" s="467" t="s">
        <v>668</v>
      </c>
      <c r="E314" s="467"/>
      <c r="F314" s="468"/>
      <c r="G314" s="468"/>
      <c r="H314" s="468"/>
      <c r="I314" s="468"/>
      <c r="J314" s="468"/>
      <c r="K314" s="469"/>
      <c r="L314" s="470" t="s">
        <v>0</v>
      </c>
      <c r="M314" s="471"/>
      <c r="N314" s="472"/>
      <c r="O314" s="476">
        <f>O34</f>
        <v>0</v>
      </c>
      <c r="P314" s="477"/>
      <c r="Q314" s="477"/>
      <c r="R314" s="477"/>
      <c r="S314" s="477"/>
      <c r="T314" s="477"/>
      <c r="U314" s="478"/>
    </row>
    <row r="315" spans="1:21" ht="15" customHeight="1" thickBot="1" x14ac:dyDescent="0.5">
      <c r="D315" s="468"/>
      <c r="E315" s="468"/>
      <c r="F315" s="468"/>
      <c r="G315" s="468"/>
      <c r="H315" s="468"/>
      <c r="I315" s="468"/>
      <c r="J315" s="468"/>
      <c r="K315" s="469"/>
      <c r="L315" s="473"/>
      <c r="M315" s="474"/>
      <c r="N315" s="475"/>
      <c r="O315" s="479"/>
      <c r="P315" s="480"/>
      <c r="Q315" s="480"/>
      <c r="R315" s="480"/>
      <c r="S315" s="480"/>
      <c r="T315" s="480"/>
      <c r="U315" s="481"/>
    </row>
    <row r="316" spans="1:21" ht="27.75" customHeight="1" x14ac:dyDescent="0.45">
      <c r="D316" s="453" t="s">
        <v>666</v>
      </c>
      <c r="E316" s="453"/>
      <c r="F316" s="453"/>
      <c r="G316" s="453"/>
      <c r="H316" s="453"/>
      <c r="I316" s="453"/>
      <c r="J316" s="453"/>
      <c r="K316" s="453"/>
      <c r="L316" s="453"/>
      <c r="M316" s="453"/>
      <c r="N316" s="453"/>
      <c r="O316" s="453"/>
      <c r="P316" s="432" t="s">
        <v>667</v>
      </c>
      <c r="Q316" s="432"/>
      <c r="R316" s="433" t="e">
        <f>VLOOKUP(I317,学校番号一覧!A:E,5,0)</f>
        <v>#N/A</v>
      </c>
      <c r="S316" s="433"/>
      <c r="T316" s="433"/>
      <c r="U316" s="433"/>
    </row>
    <row r="317" spans="1:21" ht="30" customHeight="1" x14ac:dyDescent="0.45">
      <c r="D317" s="446" t="s">
        <v>15</v>
      </c>
      <c r="E317" s="447"/>
      <c r="F317" s="461" t="s">
        <v>610</v>
      </c>
      <c r="G317" s="461"/>
      <c r="H317" s="164" t="s">
        <v>25</v>
      </c>
      <c r="I317" s="482">
        <f>I2</f>
        <v>0</v>
      </c>
      <c r="J317" s="483"/>
      <c r="K317" s="446" t="s">
        <v>24</v>
      </c>
      <c r="L317" s="447"/>
      <c r="M317" s="448"/>
      <c r="N317" s="449"/>
      <c r="O317" s="450"/>
      <c r="P317" s="464" t="s">
        <v>14</v>
      </c>
      <c r="Q317" s="465"/>
      <c r="R317" s="166"/>
      <c r="S317" s="167" t="s">
        <v>13</v>
      </c>
      <c r="T317" s="168"/>
      <c r="U317" s="169" t="s">
        <v>12</v>
      </c>
    </row>
    <row r="318" spans="1:21" ht="30" customHeight="1" x14ac:dyDescent="0.45">
      <c r="D318" s="446" t="s">
        <v>11</v>
      </c>
      <c r="E318" s="447"/>
      <c r="F318" s="457" t="str">
        <f>IF(I2="","",(VLOOKUP(I2,学校番号一覧!A:C,3,0)))</f>
        <v/>
      </c>
      <c r="G318" s="457"/>
      <c r="H318" s="164" t="s">
        <v>585</v>
      </c>
      <c r="I318" s="454" t="str">
        <f>IF(I2="","",(VLOOKUP(I2,学校番号一覧!A:C,2,0)))</f>
        <v/>
      </c>
      <c r="J318" s="455"/>
      <c r="K318" s="455"/>
      <c r="L318" s="455"/>
      <c r="M318" s="455"/>
      <c r="N318" s="455"/>
      <c r="O318" s="456"/>
      <c r="P318" s="458" t="s">
        <v>10</v>
      </c>
      <c r="Q318" s="458"/>
      <c r="R318" s="459"/>
      <c r="S318" s="459"/>
      <c r="T318" s="459"/>
      <c r="U318" s="459"/>
    </row>
    <row r="319" spans="1:21" ht="3.75" customHeight="1" x14ac:dyDescent="0.45">
      <c r="D319" s="172"/>
      <c r="E319" s="172"/>
      <c r="F319" s="172"/>
      <c r="G319" s="172"/>
      <c r="H319" s="173"/>
      <c r="I319" s="173"/>
      <c r="J319" s="173"/>
      <c r="K319" s="173"/>
      <c r="L319" s="173"/>
      <c r="M319" s="174"/>
      <c r="N319" s="175"/>
      <c r="O319" s="155"/>
      <c r="P319" s="155"/>
      <c r="Q319" s="176"/>
      <c r="R319" s="176"/>
      <c r="S319" s="176"/>
      <c r="T319" s="176"/>
      <c r="U319" s="176"/>
    </row>
    <row r="320" spans="1:21" ht="21.9" customHeight="1" x14ac:dyDescent="0.45">
      <c r="A320" s="177" t="s">
        <v>623</v>
      </c>
      <c r="B320" s="178" t="s">
        <v>623</v>
      </c>
      <c r="D320" s="179" t="s">
        <v>643</v>
      </c>
      <c r="E320" s="180" t="s">
        <v>644</v>
      </c>
      <c r="F320" s="446" t="s">
        <v>8</v>
      </c>
      <c r="G320" s="451"/>
      <c r="H320" s="447"/>
      <c r="I320" s="446" t="s">
        <v>7</v>
      </c>
      <c r="J320" s="451"/>
      <c r="K320" s="460"/>
      <c r="L320" s="179" t="s">
        <v>643</v>
      </c>
      <c r="M320" s="186" t="s">
        <v>644</v>
      </c>
      <c r="N320" s="451" t="s">
        <v>8</v>
      </c>
      <c r="O320" s="451"/>
      <c r="P320" s="451"/>
      <c r="Q320" s="451"/>
      <c r="R320" s="447"/>
      <c r="S320" s="446" t="s">
        <v>7</v>
      </c>
      <c r="T320" s="451"/>
      <c r="U320" s="447"/>
    </row>
    <row r="321" spans="1:21" ht="23.4" customHeight="1" x14ac:dyDescent="0.45">
      <c r="A321" s="177"/>
      <c r="B321" s="178"/>
      <c r="D321" s="164">
        <v>451</v>
      </c>
      <c r="E321" s="165"/>
      <c r="F321" s="454" t="str">
        <f>IF(A321="","",(VLOOKUP(A321,生徒名簿表!J:K,2,0)))</f>
        <v/>
      </c>
      <c r="G321" s="455"/>
      <c r="H321" s="456"/>
      <c r="I321" s="182" t="s">
        <v>6</v>
      </c>
      <c r="J321" s="183" t="s">
        <v>5</v>
      </c>
      <c r="K321" s="184" t="str">
        <f>IF(A321="","",(VLOOKUP(A321,生徒名簿表!J:L,3,0)))</f>
        <v/>
      </c>
      <c r="L321" s="185">
        <v>476</v>
      </c>
      <c r="M321" s="164">
        <f>E321</f>
        <v>0</v>
      </c>
      <c r="N321" s="455" t="str">
        <f>IF(B321="","",(VLOOKUP(B321,生徒名簿表!J:K,2,0)))</f>
        <v/>
      </c>
      <c r="O321" s="455"/>
      <c r="P321" s="455"/>
      <c r="Q321" s="455"/>
      <c r="R321" s="456"/>
      <c r="S321" s="182" t="s">
        <v>6</v>
      </c>
      <c r="T321" s="183" t="s">
        <v>5</v>
      </c>
      <c r="U321" s="184" t="str">
        <f>IF(B321="","",(VLOOKUP(B321,生徒名簿表!J:L,3,0)))</f>
        <v/>
      </c>
    </row>
    <row r="322" spans="1:21" ht="23.4" customHeight="1" x14ac:dyDescent="0.45">
      <c r="A322" s="177"/>
      <c r="B322" s="178"/>
      <c r="D322" s="164">
        <v>452</v>
      </c>
      <c r="E322" s="165"/>
      <c r="F322" s="454" t="str">
        <f>IF(A322="","",(VLOOKUP(A322,生徒名簿表!J:K,2,0)))</f>
        <v/>
      </c>
      <c r="G322" s="455"/>
      <c r="H322" s="456"/>
      <c r="I322" s="182" t="s">
        <v>6</v>
      </c>
      <c r="J322" s="183" t="s">
        <v>5</v>
      </c>
      <c r="K322" s="184" t="str">
        <f>IF(A322="","",(VLOOKUP(A322,生徒名簿表!J:L,3,0)))</f>
        <v/>
      </c>
      <c r="L322" s="185">
        <v>477</v>
      </c>
      <c r="M322" s="164">
        <f t="shared" ref="M322:M345" si="18">E322</f>
        <v>0</v>
      </c>
      <c r="N322" s="455" t="str">
        <f>IF(B322="","",(VLOOKUP(B322,生徒名簿表!J:K,2,0)))</f>
        <v/>
      </c>
      <c r="O322" s="455"/>
      <c r="P322" s="455"/>
      <c r="Q322" s="455"/>
      <c r="R322" s="456"/>
      <c r="S322" s="182" t="s">
        <v>6</v>
      </c>
      <c r="T322" s="183" t="s">
        <v>5</v>
      </c>
      <c r="U322" s="184" t="str">
        <f>IF(B322="","",(VLOOKUP(B322,生徒名簿表!J:L,3,0)))</f>
        <v/>
      </c>
    </row>
    <row r="323" spans="1:21" ht="23.4" customHeight="1" x14ac:dyDescent="0.45">
      <c r="A323" s="177"/>
      <c r="B323" s="178"/>
      <c r="D323" s="164">
        <v>453</v>
      </c>
      <c r="E323" s="165"/>
      <c r="F323" s="454" t="str">
        <f>IF(A323="","",(VLOOKUP(A323,生徒名簿表!J:K,2,0)))</f>
        <v/>
      </c>
      <c r="G323" s="455"/>
      <c r="H323" s="456"/>
      <c r="I323" s="182" t="s">
        <v>6</v>
      </c>
      <c r="J323" s="183" t="s">
        <v>5</v>
      </c>
      <c r="K323" s="184" t="str">
        <f>IF(A323="","",(VLOOKUP(A323,生徒名簿表!J:L,3,0)))</f>
        <v/>
      </c>
      <c r="L323" s="185">
        <v>478</v>
      </c>
      <c r="M323" s="164">
        <f t="shared" si="18"/>
        <v>0</v>
      </c>
      <c r="N323" s="455" t="str">
        <f>IF(B323="","",(VLOOKUP(B323,生徒名簿表!J:K,2,0)))</f>
        <v/>
      </c>
      <c r="O323" s="455"/>
      <c r="P323" s="455"/>
      <c r="Q323" s="455"/>
      <c r="R323" s="456"/>
      <c r="S323" s="182" t="s">
        <v>6</v>
      </c>
      <c r="T323" s="183" t="s">
        <v>5</v>
      </c>
      <c r="U323" s="184" t="str">
        <f>IF(B323="","",(VLOOKUP(B323,生徒名簿表!J:L,3,0)))</f>
        <v/>
      </c>
    </row>
    <row r="324" spans="1:21" ht="23.4" customHeight="1" x14ac:dyDescent="0.45">
      <c r="A324" s="177"/>
      <c r="B324" s="178"/>
      <c r="D324" s="164">
        <v>454</v>
      </c>
      <c r="E324" s="165"/>
      <c r="F324" s="454" t="str">
        <f>IF(A324="","",(VLOOKUP(A324,生徒名簿表!J:K,2,0)))</f>
        <v/>
      </c>
      <c r="G324" s="455"/>
      <c r="H324" s="456"/>
      <c r="I324" s="182" t="s">
        <v>6</v>
      </c>
      <c r="J324" s="183" t="s">
        <v>5</v>
      </c>
      <c r="K324" s="184" t="str">
        <f>IF(A324="","",(VLOOKUP(A324,生徒名簿表!J:L,3,0)))</f>
        <v/>
      </c>
      <c r="L324" s="185">
        <v>479</v>
      </c>
      <c r="M324" s="164">
        <f t="shared" si="18"/>
        <v>0</v>
      </c>
      <c r="N324" s="455" t="str">
        <f>IF(B324="","",(VLOOKUP(B324,生徒名簿表!J:K,2,0)))</f>
        <v/>
      </c>
      <c r="O324" s="455"/>
      <c r="P324" s="455"/>
      <c r="Q324" s="455"/>
      <c r="R324" s="456"/>
      <c r="S324" s="182" t="s">
        <v>6</v>
      </c>
      <c r="T324" s="183" t="s">
        <v>5</v>
      </c>
      <c r="U324" s="184" t="str">
        <f>IF(B324="","",(VLOOKUP(B324,生徒名簿表!J:L,3,0)))</f>
        <v/>
      </c>
    </row>
    <row r="325" spans="1:21" ht="23.4" customHeight="1" x14ac:dyDescent="0.45">
      <c r="A325" s="177"/>
      <c r="B325" s="178"/>
      <c r="D325" s="164">
        <v>455</v>
      </c>
      <c r="E325" s="165"/>
      <c r="F325" s="454" t="str">
        <f>IF(A325="","",(VLOOKUP(A325,生徒名簿表!J:K,2,0)))</f>
        <v/>
      </c>
      <c r="G325" s="455"/>
      <c r="H325" s="456"/>
      <c r="I325" s="182" t="s">
        <v>6</v>
      </c>
      <c r="J325" s="183" t="s">
        <v>5</v>
      </c>
      <c r="K325" s="184" t="str">
        <f>IF(A325="","",(VLOOKUP(A325,生徒名簿表!J:L,3,0)))</f>
        <v/>
      </c>
      <c r="L325" s="185">
        <v>480</v>
      </c>
      <c r="M325" s="164">
        <f t="shared" si="18"/>
        <v>0</v>
      </c>
      <c r="N325" s="455" t="str">
        <f>IF(B325="","",(VLOOKUP(B325,生徒名簿表!J:K,2,0)))</f>
        <v/>
      </c>
      <c r="O325" s="455"/>
      <c r="P325" s="455"/>
      <c r="Q325" s="455"/>
      <c r="R325" s="456"/>
      <c r="S325" s="182" t="s">
        <v>6</v>
      </c>
      <c r="T325" s="183" t="s">
        <v>5</v>
      </c>
      <c r="U325" s="184" t="str">
        <f>IF(B325="","",(VLOOKUP(B325,生徒名簿表!J:L,3,0)))</f>
        <v/>
      </c>
    </row>
    <row r="326" spans="1:21" ht="23.4" customHeight="1" x14ac:dyDescent="0.45">
      <c r="A326" s="177"/>
      <c r="B326" s="178"/>
      <c r="D326" s="164">
        <v>456</v>
      </c>
      <c r="E326" s="165"/>
      <c r="F326" s="454" t="str">
        <f>IF(A326="","",(VLOOKUP(A326,生徒名簿表!J:K,2,0)))</f>
        <v/>
      </c>
      <c r="G326" s="455"/>
      <c r="H326" s="456"/>
      <c r="I326" s="182" t="s">
        <v>6</v>
      </c>
      <c r="J326" s="183" t="s">
        <v>5</v>
      </c>
      <c r="K326" s="184" t="str">
        <f>IF(A326="","",(VLOOKUP(A326,生徒名簿表!J:L,3,0)))</f>
        <v/>
      </c>
      <c r="L326" s="185">
        <v>481</v>
      </c>
      <c r="M326" s="164">
        <f t="shared" si="18"/>
        <v>0</v>
      </c>
      <c r="N326" s="455" t="str">
        <f>IF(B326="","",(VLOOKUP(B326,生徒名簿表!J:K,2,0)))</f>
        <v/>
      </c>
      <c r="O326" s="455"/>
      <c r="P326" s="455"/>
      <c r="Q326" s="455"/>
      <c r="R326" s="456"/>
      <c r="S326" s="182" t="s">
        <v>6</v>
      </c>
      <c r="T326" s="183" t="s">
        <v>5</v>
      </c>
      <c r="U326" s="184" t="str">
        <f>IF(B326="","",(VLOOKUP(B326,生徒名簿表!J:L,3,0)))</f>
        <v/>
      </c>
    </row>
    <row r="327" spans="1:21" ht="23.4" customHeight="1" x14ac:dyDescent="0.45">
      <c r="A327" s="177"/>
      <c r="B327" s="178"/>
      <c r="D327" s="164">
        <v>457</v>
      </c>
      <c r="E327" s="165"/>
      <c r="F327" s="454" t="str">
        <f>IF(A327="","",(VLOOKUP(A327,生徒名簿表!J:K,2,0)))</f>
        <v/>
      </c>
      <c r="G327" s="455"/>
      <c r="H327" s="456"/>
      <c r="I327" s="182" t="s">
        <v>6</v>
      </c>
      <c r="J327" s="183" t="s">
        <v>5</v>
      </c>
      <c r="K327" s="184" t="str">
        <f>IF(A327="","",(VLOOKUP(A327,生徒名簿表!J:L,3,0)))</f>
        <v/>
      </c>
      <c r="L327" s="185">
        <v>482</v>
      </c>
      <c r="M327" s="164">
        <f t="shared" si="18"/>
        <v>0</v>
      </c>
      <c r="N327" s="455" t="str">
        <f>IF(B327="","",(VLOOKUP(B327,生徒名簿表!J:K,2,0)))</f>
        <v/>
      </c>
      <c r="O327" s="455"/>
      <c r="P327" s="455"/>
      <c r="Q327" s="455"/>
      <c r="R327" s="456"/>
      <c r="S327" s="182" t="s">
        <v>6</v>
      </c>
      <c r="T327" s="183" t="s">
        <v>5</v>
      </c>
      <c r="U327" s="184" t="str">
        <f>IF(B327="","",(VLOOKUP(B327,生徒名簿表!J:L,3,0)))</f>
        <v/>
      </c>
    </row>
    <row r="328" spans="1:21" ht="23.4" customHeight="1" x14ac:dyDescent="0.45">
      <c r="A328" s="177"/>
      <c r="B328" s="178"/>
      <c r="D328" s="164">
        <v>458</v>
      </c>
      <c r="E328" s="165"/>
      <c r="F328" s="454" t="str">
        <f>IF(A328="","",(VLOOKUP(A328,生徒名簿表!J:K,2,0)))</f>
        <v/>
      </c>
      <c r="G328" s="455"/>
      <c r="H328" s="456"/>
      <c r="I328" s="182" t="s">
        <v>6</v>
      </c>
      <c r="J328" s="183" t="s">
        <v>5</v>
      </c>
      <c r="K328" s="184" t="str">
        <f>IF(A328="","",(VLOOKUP(A328,生徒名簿表!J:L,3,0)))</f>
        <v/>
      </c>
      <c r="L328" s="185">
        <v>483</v>
      </c>
      <c r="M328" s="164">
        <f t="shared" si="18"/>
        <v>0</v>
      </c>
      <c r="N328" s="455" t="str">
        <f>IF(B328="","",(VLOOKUP(B328,生徒名簿表!J:K,2,0)))</f>
        <v/>
      </c>
      <c r="O328" s="455"/>
      <c r="P328" s="455"/>
      <c r="Q328" s="455"/>
      <c r="R328" s="456"/>
      <c r="S328" s="182" t="s">
        <v>6</v>
      </c>
      <c r="T328" s="183" t="s">
        <v>5</v>
      </c>
      <c r="U328" s="184" t="str">
        <f>IF(B328="","",(VLOOKUP(B328,生徒名簿表!J:L,3,0)))</f>
        <v/>
      </c>
    </row>
    <row r="329" spans="1:21" ht="23.4" customHeight="1" x14ac:dyDescent="0.45">
      <c r="A329" s="177"/>
      <c r="B329" s="178"/>
      <c r="D329" s="164">
        <v>459</v>
      </c>
      <c r="E329" s="165"/>
      <c r="F329" s="454" t="str">
        <f>IF(A329="","",(VLOOKUP(A329,生徒名簿表!J:K,2,0)))</f>
        <v/>
      </c>
      <c r="G329" s="455"/>
      <c r="H329" s="456"/>
      <c r="I329" s="182" t="s">
        <v>6</v>
      </c>
      <c r="J329" s="183" t="s">
        <v>5</v>
      </c>
      <c r="K329" s="184" t="str">
        <f>IF(A329="","",(VLOOKUP(A329,生徒名簿表!J:L,3,0)))</f>
        <v/>
      </c>
      <c r="L329" s="185">
        <v>484</v>
      </c>
      <c r="M329" s="164">
        <f t="shared" si="18"/>
        <v>0</v>
      </c>
      <c r="N329" s="455" t="str">
        <f>IF(B329="","",(VLOOKUP(B329,生徒名簿表!J:K,2,0)))</f>
        <v/>
      </c>
      <c r="O329" s="455"/>
      <c r="P329" s="455"/>
      <c r="Q329" s="455"/>
      <c r="R329" s="456"/>
      <c r="S329" s="182" t="s">
        <v>6</v>
      </c>
      <c r="T329" s="183" t="s">
        <v>5</v>
      </c>
      <c r="U329" s="184" t="str">
        <f>IF(B329="","",(VLOOKUP(B329,生徒名簿表!J:L,3,0)))</f>
        <v/>
      </c>
    </row>
    <row r="330" spans="1:21" ht="23.4" customHeight="1" x14ac:dyDescent="0.45">
      <c r="A330" s="177"/>
      <c r="B330" s="178"/>
      <c r="D330" s="164">
        <v>460</v>
      </c>
      <c r="E330" s="165"/>
      <c r="F330" s="454" t="str">
        <f>IF(A330="","",(VLOOKUP(A330,生徒名簿表!J:K,2,0)))</f>
        <v/>
      </c>
      <c r="G330" s="455"/>
      <c r="H330" s="456"/>
      <c r="I330" s="182" t="s">
        <v>6</v>
      </c>
      <c r="J330" s="183" t="s">
        <v>5</v>
      </c>
      <c r="K330" s="184" t="str">
        <f>IF(A330="","",(VLOOKUP(A330,生徒名簿表!J:L,3,0)))</f>
        <v/>
      </c>
      <c r="L330" s="185">
        <v>485</v>
      </c>
      <c r="M330" s="164">
        <f t="shared" si="18"/>
        <v>0</v>
      </c>
      <c r="N330" s="455" t="str">
        <f>IF(B330="","",(VLOOKUP(B330,生徒名簿表!J:K,2,0)))</f>
        <v/>
      </c>
      <c r="O330" s="455"/>
      <c r="P330" s="455"/>
      <c r="Q330" s="455"/>
      <c r="R330" s="456"/>
      <c r="S330" s="182" t="s">
        <v>6</v>
      </c>
      <c r="T330" s="183" t="s">
        <v>5</v>
      </c>
      <c r="U330" s="184" t="str">
        <f>IF(B330="","",(VLOOKUP(B330,生徒名簿表!J:L,3,0)))</f>
        <v/>
      </c>
    </row>
    <row r="331" spans="1:21" ht="23.4" customHeight="1" x14ac:dyDescent="0.45">
      <c r="A331" s="177"/>
      <c r="B331" s="178"/>
      <c r="D331" s="164">
        <v>461</v>
      </c>
      <c r="E331" s="165"/>
      <c r="F331" s="454" t="str">
        <f>IF(A331="","",(VLOOKUP(A331,生徒名簿表!J:K,2,0)))</f>
        <v/>
      </c>
      <c r="G331" s="455"/>
      <c r="H331" s="456"/>
      <c r="I331" s="182" t="s">
        <v>6</v>
      </c>
      <c r="J331" s="183" t="s">
        <v>5</v>
      </c>
      <c r="K331" s="184" t="str">
        <f>IF(A331="","",(VLOOKUP(A331,生徒名簿表!J:L,3,0)))</f>
        <v/>
      </c>
      <c r="L331" s="185">
        <v>486</v>
      </c>
      <c r="M331" s="164">
        <f t="shared" si="18"/>
        <v>0</v>
      </c>
      <c r="N331" s="455" t="str">
        <f>IF(B331="","",(VLOOKUP(B331,生徒名簿表!J:K,2,0)))</f>
        <v/>
      </c>
      <c r="O331" s="455"/>
      <c r="P331" s="455"/>
      <c r="Q331" s="455"/>
      <c r="R331" s="456"/>
      <c r="S331" s="182" t="s">
        <v>6</v>
      </c>
      <c r="T331" s="183" t="s">
        <v>5</v>
      </c>
      <c r="U331" s="184" t="str">
        <f>IF(B331="","",(VLOOKUP(B331,生徒名簿表!J:L,3,0)))</f>
        <v/>
      </c>
    </row>
    <row r="332" spans="1:21" ht="23.4" customHeight="1" x14ac:dyDescent="0.45">
      <c r="A332" s="177"/>
      <c r="B332" s="178"/>
      <c r="D332" s="164">
        <v>462</v>
      </c>
      <c r="E332" s="165"/>
      <c r="F332" s="454" t="str">
        <f>IF(A332="","",(VLOOKUP(A332,生徒名簿表!J:K,2,0)))</f>
        <v/>
      </c>
      <c r="G332" s="455"/>
      <c r="H332" s="456"/>
      <c r="I332" s="182" t="s">
        <v>6</v>
      </c>
      <c r="J332" s="183" t="s">
        <v>5</v>
      </c>
      <c r="K332" s="184" t="str">
        <f>IF(A332="","",(VLOOKUP(A332,生徒名簿表!J:L,3,0)))</f>
        <v/>
      </c>
      <c r="L332" s="185">
        <v>487</v>
      </c>
      <c r="M332" s="164">
        <f t="shared" si="18"/>
        <v>0</v>
      </c>
      <c r="N332" s="455" t="str">
        <f>IF(B332="","",(VLOOKUP(B332,生徒名簿表!J:K,2,0)))</f>
        <v/>
      </c>
      <c r="O332" s="455"/>
      <c r="P332" s="455"/>
      <c r="Q332" s="455"/>
      <c r="R332" s="456"/>
      <c r="S332" s="182" t="s">
        <v>6</v>
      </c>
      <c r="T332" s="183" t="s">
        <v>5</v>
      </c>
      <c r="U332" s="184" t="str">
        <f>IF(B332="","",(VLOOKUP(B332,生徒名簿表!J:L,3,0)))</f>
        <v/>
      </c>
    </row>
    <row r="333" spans="1:21" ht="23.4" customHeight="1" x14ac:dyDescent="0.45">
      <c r="A333" s="177"/>
      <c r="B333" s="178"/>
      <c r="D333" s="164">
        <v>463</v>
      </c>
      <c r="E333" s="165"/>
      <c r="F333" s="454" t="str">
        <f>IF(A333="","",(VLOOKUP(A333,生徒名簿表!J:K,2,0)))</f>
        <v/>
      </c>
      <c r="G333" s="455"/>
      <c r="H333" s="456"/>
      <c r="I333" s="182" t="s">
        <v>6</v>
      </c>
      <c r="J333" s="183" t="s">
        <v>5</v>
      </c>
      <c r="K333" s="184" t="str">
        <f>IF(A333="","",(VLOOKUP(A333,生徒名簿表!J:L,3,0)))</f>
        <v/>
      </c>
      <c r="L333" s="185">
        <v>488</v>
      </c>
      <c r="M333" s="164">
        <f t="shared" si="18"/>
        <v>0</v>
      </c>
      <c r="N333" s="455" t="str">
        <f>IF(B333="","",(VLOOKUP(B333,生徒名簿表!J:K,2,0)))</f>
        <v/>
      </c>
      <c r="O333" s="455"/>
      <c r="P333" s="455"/>
      <c r="Q333" s="455"/>
      <c r="R333" s="456"/>
      <c r="S333" s="182" t="s">
        <v>6</v>
      </c>
      <c r="T333" s="183" t="s">
        <v>5</v>
      </c>
      <c r="U333" s="184" t="str">
        <f>IF(B333="","",(VLOOKUP(B333,生徒名簿表!J:L,3,0)))</f>
        <v/>
      </c>
    </row>
    <row r="334" spans="1:21" ht="23.4" customHeight="1" x14ac:dyDescent="0.45">
      <c r="A334" s="177"/>
      <c r="B334" s="178"/>
      <c r="D334" s="164">
        <v>464</v>
      </c>
      <c r="E334" s="165"/>
      <c r="F334" s="454" t="str">
        <f>IF(A334="","",(VLOOKUP(A334,生徒名簿表!J:K,2,0)))</f>
        <v/>
      </c>
      <c r="G334" s="455"/>
      <c r="H334" s="456"/>
      <c r="I334" s="182" t="s">
        <v>6</v>
      </c>
      <c r="J334" s="183" t="s">
        <v>5</v>
      </c>
      <c r="K334" s="184" t="str">
        <f>IF(A334="","",(VLOOKUP(A334,生徒名簿表!J:L,3,0)))</f>
        <v/>
      </c>
      <c r="L334" s="185">
        <v>489</v>
      </c>
      <c r="M334" s="164">
        <f t="shared" si="18"/>
        <v>0</v>
      </c>
      <c r="N334" s="455" t="str">
        <f>IF(B334="","",(VLOOKUP(B334,生徒名簿表!J:K,2,0)))</f>
        <v/>
      </c>
      <c r="O334" s="455"/>
      <c r="P334" s="455"/>
      <c r="Q334" s="455"/>
      <c r="R334" s="456"/>
      <c r="S334" s="182" t="s">
        <v>6</v>
      </c>
      <c r="T334" s="183" t="s">
        <v>5</v>
      </c>
      <c r="U334" s="184" t="str">
        <f>IF(B334="","",(VLOOKUP(B334,生徒名簿表!J:L,3,0)))</f>
        <v/>
      </c>
    </row>
    <row r="335" spans="1:21" ht="23.4" customHeight="1" x14ac:dyDescent="0.45">
      <c r="A335" s="177"/>
      <c r="B335" s="178"/>
      <c r="D335" s="164">
        <v>465</v>
      </c>
      <c r="E335" s="165"/>
      <c r="F335" s="454" t="str">
        <f>IF(A335="","",(VLOOKUP(A335,生徒名簿表!J:K,2,0)))</f>
        <v/>
      </c>
      <c r="G335" s="455"/>
      <c r="H335" s="456"/>
      <c r="I335" s="182" t="s">
        <v>6</v>
      </c>
      <c r="J335" s="183" t="s">
        <v>5</v>
      </c>
      <c r="K335" s="184" t="str">
        <f>IF(A335="","",(VLOOKUP(A335,生徒名簿表!J:L,3,0)))</f>
        <v/>
      </c>
      <c r="L335" s="185">
        <v>490</v>
      </c>
      <c r="M335" s="164">
        <f t="shared" si="18"/>
        <v>0</v>
      </c>
      <c r="N335" s="455" t="str">
        <f>IF(B335="","",(VLOOKUP(B335,生徒名簿表!J:K,2,0)))</f>
        <v/>
      </c>
      <c r="O335" s="455"/>
      <c r="P335" s="455"/>
      <c r="Q335" s="455"/>
      <c r="R335" s="456"/>
      <c r="S335" s="182" t="s">
        <v>6</v>
      </c>
      <c r="T335" s="183" t="s">
        <v>5</v>
      </c>
      <c r="U335" s="184" t="str">
        <f>IF(B335="","",(VLOOKUP(B335,生徒名簿表!J:L,3,0)))</f>
        <v/>
      </c>
    </row>
    <row r="336" spans="1:21" ht="23.4" customHeight="1" x14ac:dyDescent="0.45">
      <c r="A336" s="177"/>
      <c r="B336" s="178"/>
      <c r="D336" s="164">
        <v>466</v>
      </c>
      <c r="E336" s="165"/>
      <c r="F336" s="454" t="str">
        <f>IF(A336="","",(VLOOKUP(A336,生徒名簿表!J:K,2,0)))</f>
        <v/>
      </c>
      <c r="G336" s="455"/>
      <c r="H336" s="456"/>
      <c r="I336" s="182" t="s">
        <v>6</v>
      </c>
      <c r="J336" s="183" t="s">
        <v>5</v>
      </c>
      <c r="K336" s="184" t="str">
        <f>IF(A336="","",(VLOOKUP(A336,生徒名簿表!J:L,3,0)))</f>
        <v/>
      </c>
      <c r="L336" s="185">
        <v>491</v>
      </c>
      <c r="M336" s="164">
        <f t="shared" si="18"/>
        <v>0</v>
      </c>
      <c r="N336" s="455" t="str">
        <f>IF(B336="","",(VLOOKUP(B336,生徒名簿表!J:K,2,0)))</f>
        <v/>
      </c>
      <c r="O336" s="455"/>
      <c r="P336" s="455"/>
      <c r="Q336" s="455"/>
      <c r="R336" s="456"/>
      <c r="S336" s="182" t="s">
        <v>6</v>
      </c>
      <c r="T336" s="183" t="s">
        <v>5</v>
      </c>
      <c r="U336" s="184" t="str">
        <f>IF(B336="","",(VLOOKUP(B336,生徒名簿表!J:L,3,0)))</f>
        <v/>
      </c>
    </row>
    <row r="337" spans="1:21" ht="23.4" customHeight="1" x14ac:dyDescent="0.45">
      <c r="A337" s="177"/>
      <c r="B337" s="178"/>
      <c r="D337" s="164">
        <v>467</v>
      </c>
      <c r="E337" s="165"/>
      <c r="F337" s="454" t="str">
        <f>IF(A337="","",(VLOOKUP(A337,生徒名簿表!J:K,2,0)))</f>
        <v/>
      </c>
      <c r="G337" s="455"/>
      <c r="H337" s="456"/>
      <c r="I337" s="182" t="s">
        <v>6</v>
      </c>
      <c r="J337" s="183" t="s">
        <v>5</v>
      </c>
      <c r="K337" s="184" t="str">
        <f>IF(A337="","",(VLOOKUP(A337,生徒名簿表!J:L,3,0)))</f>
        <v/>
      </c>
      <c r="L337" s="185">
        <v>492</v>
      </c>
      <c r="M337" s="164">
        <f t="shared" si="18"/>
        <v>0</v>
      </c>
      <c r="N337" s="455" t="str">
        <f>IF(B337="","",(VLOOKUP(B337,生徒名簿表!J:K,2,0)))</f>
        <v/>
      </c>
      <c r="O337" s="455"/>
      <c r="P337" s="455"/>
      <c r="Q337" s="455"/>
      <c r="R337" s="456"/>
      <c r="S337" s="182" t="s">
        <v>6</v>
      </c>
      <c r="T337" s="183" t="s">
        <v>5</v>
      </c>
      <c r="U337" s="184" t="str">
        <f>IF(B337="","",(VLOOKUP(B337,生徒名簿表!J:L,3,0)))</f>
        <v/>
      </c>
    </row>
    <row r="338" spans="1:21" ht="23.4" customHeight="1" x14ac:dyDescent="0.45">
      <c r="A338" s="177"/>
      <c r="B338" s="178"/>
      <c r="D338" s="164">
        <v>468</v>
      </c>
      <c r="E338" s="165"/>
      <c r="F338" s="454" t="str">
        <f>IF(A338="","",(VLOOKUP(A338,生徒名簿表!J:K,2,0)))</f>
        <v/>
      </c>
      <c r="G338" s="455"/>
      <c r="H338" s="456"/>
      <c r="I338" s="182" t="s">
        <v>6</v>
      </c>
      <c r="J338" s="183" t="s">
        <v>5</v>
      </c>
      <c r="K338" s="184" t="str">
        <f>IF(A338="","",(VLOOKUP(A338,生徒名簿表!J:L,3,0)))</f>
        <v/>
      </c>
      <c r="L338" s="185">
        <v>493</v>
      </c>
      <c r="M338" s="164">
        <f t="shared" si="18"/>
        <v>0</v>
      </c>
      <c r="N338" s="455" t="str">
        <f>IF(B338="","",(VLOOKUP(B338,生徒名簿表!J:K,2,0)))</f>
        <v/>
      </c>
      <c r="O338" s="455"/>
      <c r="P338" s="455"/>
      <c r="Q338" s="455"/>
      <c r="R338" s="456"/>
      <c r="S338" s="182" t="s">
        <v>6</v>
      </c>
      <c r="T338" s="183" t="s">
        <v>5</v>
      </c>
      <c r="U338" s="184" t="str">
        <f>IF(B338="","",(VLOOKUP(B338,生徒名簿表!J:L,3,0)))</f>
        <v/>
      </c>
    </row>
    <row r="339" spans="1:21" ht="23.4" customHeight="1" x14ac:dyDescent="0.45">
      <c r="A339" s="177"/>
      <c r="B339" s="178"/>
      <c r="D339" s="164">
        <v>469</v>
      </c>
      <c r="E339" s="165"/>
      <c r="F339" s="454" t="str">
        <f>IF(A339="","",(VLOOKUP(A339,生徒名簿表!J:K,2,0)))</f>
        <v/>
      </c>
      <c r="G339" s="455"/>
      <c r="H339" s="456"/>
      <c r="I339" s="182" t="s">
        <v>6</v>
      </c>
      <c r="J339" s="183" t="s">
        <v>5</v>
      </c>
      <c r="K339" s="184" t="str">
        <f>IF(A339="","",(VLOOKUP(A339,生徒名簿表!J:L,3,0)))</f>
        <v/>
      </c>
      <c r="L339" s="185">
        <v>494</v>
      </c>
      <c r="M339" s="164">
        <f t="shared" si="18"/>
        <v>0</v>
      </c>
      <c r="N339" s="455" t="str">
        <f>IF(B339="","",(VLOOKUP(B339,生徒名簿表!J:K,2,0)))</f>
        <v/>
      </c>
      <c r="O339" s="455"/>
      <c r="P339" s="455"/>
      <c r="Q339" s="455"/>
      <c r="R339" s="456"/>
      <c r="S339" s="182" t="s">
        <v>6</v>
      </c>
      <c r="T339" s="183" t="s">
        <v>5</v>
      </c>
      <c r="U339" s="184" t="str">
        <f>IF(B339="","",(VLOOKUP(B339,生徒名簿表!J:L,3,0)))</f>
        <v/>
      </c>
    </row>
    <row r="340" spans="1:21" ht="23.4" customHeight="1" x14ac:dyDescent="0.45">
      <c r="A340" s="177"/>
      <c r="B340" s="178"/>
      <c r="D340" s="164">
        <v>470</v>
      </c>
      <c r="E340" s="165"/>
      <c r="F340" s="454" t="str">
        <f>IF(A340="","",(VLOOKUP(A340,生徒名簿表!J:K,2,0)))</f>
        <v/>
      </c>
      <c r="G340" s="455"/>
      <c r="H340" s="456"/>
      <c r="I340" s="182" t="s">
        <v>6</v>
      </c>
      <c r="J340" s="183" t="s">
        <v>5</v>
      </c>
      <c r="K340" s="184" t="str">
        <f>IF(A340="","",(VLOOKUP(A340,生徒名簿表!J:L,3,0)))</f>
        <v/>
      </c>
      <c r="L340" s="185">
        <v>495</v>
      </c>
      <c r="M340" s="164">
        <f t="shared" si="18"/>
        <v>0</v>
      </c>
      <c r="N340" s="455" t="str">
        <f>IF(B340="","",(VLOOKUP(B340,生徒名簿表!J:K,2,0)))</f>
        <v/>
      </c>
      <c r="O340" s="455"/>
      <c r="P340" s="455"/>
      <c r="Q340" s="455"/>
      <c r="R340" s="456"/>
      <c r="S340" s="182" t="s">
        <v>6</v>
      </c>
      <c r="T340" s="183" t="s">
        <v>5</v>
      </c>
      <c r="U340" s="184" t="str">
        <f>IF(B340="","",(VLOOKUP(B340,生徒名簿表!J:L,3,0)))</f>
        <v/>
      </c>
    </row>
    <row r="341" spans="1:21" ht="23.4" customHeight="1" x14ac:dyDescent="0.45">
      <c r="A341" s="177"/>
      <c r="B341" s="178"/>
      <c r="D341" s="164">
        <v>471</v>
      </c>
      <c r="E341" s="165"/>
      <c r="F341" s="454" t="str">
        <f>IF(A341="","",(VLOOKUP(A341,生徒名簿表!J:K,2,0)))</f>
        <v/>
      </c>
      <c r="G341" s="455"/>
      <c r="H341" s="456"/>
      <c r="I341" s="182" t="s">
        <v>6</v>
      </c>
      <c r="J341" s="183" t="s">
        <v>5</v>
      </c>
      <c r="K341" s="184" t="str">
        <f>IF(A341="","",(VLOOKUP(A341,生徒名簿表!J:L,3,0)))</f>
        <v/>
      </c>
      <c r="L341" s="185">
        <v>496</v>
      </c>
      <c r="M341" s="164">
        <f t="shared" si="18"/>
        <v>0</v>
      </c>
      <c r="N341" s="455" t="str">
        <f>IF(B341="","",(VLOOKUP(B341,生徒名簿表!J:K,2,0)))</f>
        <v/>
      </c>
      <c r="O341" s="455"/>
      <c r="P341" s="455"/>
      <c r="Q341" s="455"/>
      <c r="R341" s="456"/>
      <c r="S341" s="182" t="s">
        <v>6</v>
      </c>
      <c r="T341" s="183" t="s">
        <v>5</v>
      </c>
      <c r="U341" s="184" t="str">
        <f>IF(B341="","",(VLOOKUP(B341,生徒名簿表!J:L,3,0)))</f>
        <v/>
      </c>
    </row>
    <row r="342" spans="1:21" ht="23.4" customHeight="1" x14ac:dyDescent="0.45">
      <c r="A342" s="177"/>
      <c r="B342" s="178"/>
      <c r="D342" s="164">
        <v>472</v>
      </c>
      <c r="E342" s="165"/>
      <c r="F342" s="454" t="str">
        <f>IF(A342="","",(VLOOKUP(A342,生徒名簿表!J:K,2,0)))</f>
        <v/>
      </c>
      <c r="G342" s="455"/>
      <c r="H342" s="456"/>
      <c r="I342" s="182" t="s">
        <v>6</v>
      </c>
      <c r="J342" s="183" t="s">
        <v>5</v>
      </c>
      <c r="K342" s="184" t="str">
        <f>IF(A342="","",(VLOOKUP(A342,生徒名簿表!J:L,3,0)))</f>
        <v/>
      </c>
      <c r="L342" s="185">
        <v>497</v>
      </c>
      <c r="M342" s="164">
        <f t="shared" si="18"/>
        <v>0</v>
      </c>
      <c r="N342" s="455" t="str">
        <f>IF(B342="","",(VLOOKUP(B342,生徒名簿表!J:K,2,0)))</f>
        <v/>
      </c>
      <c r="O342" s="455"/>
      <c r="P342" s="455"/>
      <c r="Q342" s="455"/>
      <c r="R342" s="456"/>
      <c r="S342" s="182" t="s">
        <v>6</v>
      </c>
      <c r="T342" s="183" t="s">
        <v>5</v>
      </c>
      <c r="U342" s="184" t="str">
        <f>IF(B342="","",(VLOOKUP(B342,生徒名簿表!J:L,3,0)))</f>
        <v/>
      </c>
    </row>
    <row r="343" spans="1:21" ht="23.4" customHeight="1" x14ac:dyDescent="0.45">
      <c r="A343" s="177"/>
      <c r="B343" s="178"/>
      <c r="D343" s="164">
        <v>473</v>
      </c>
      <c r="E343" s="165"/>
      <c r="F343" s="454" t="str">
        <f>IF(A343="","",(VLOOKUP(A343,生徒名簿表!J:K,2,0)))</f>
        <v/>
      </c>
      <c r="G343" s="455"/>
      <c r="H343" s="456"/>
      <c r="I343" s="182" t="s">
        <v>6</v>
      </c>
      <c r="J343" s="183" t="s">
        <v>5</v>
      </c>
      <c r="K343" s="184" t="str">
        <f>IF(A343="","",(VLOOKUP(A343,生徒名簿表!J:L,3,0)))</f>
        <v/>
      </c>
      <c r="L343" s="185">
        <v>498</v>
      </c>
      <c r="M343" s="164">
        <f t="shared" si="18"/>
        <v>0</v>
      </c>
      <c r="N343" s="455" t="str">
        <f>IF(B343="","",(VLOOKUP(B343,生徒名簿表!J:K,2,0)))</f>
        <v/>
      </c>
      <c r="O343" s="455"/>
      <c r="P343" s="455"/>
      <c r="Q343" s="455"/>
      <c r="R343" s="456"/>
      <c r="S343" s="182" t="s">
        <v>6</v>
      </c>
      <c r="T343" s="183" t="s">
        <v>5</v>
      </c>
      <c r="U343" s="184" t="str">
        <f>IF(B343="","",(VLOOKUP(B343,生徒名簿表!J:L,3,0)))</f>
        <v/>
      </c>
    </row>
    <row r="344" spans="1:21" ht="23.4" customHeight="1" x14ac:dyDescent="0.45">
      <c r="A344" s="177"/>
      <c r="B344" s="178"/>
      <c r="D344" s="164">
        <v>474</v>
      </c>
      <c r="E344" s="165"/>
      <c r="F344" s="454" t="str">
        <f>IF(A344="","",(VLOOKUP(A344,生徒名簿表!J:K,2,0)))</f>
        <v/>
      </c>
      <c r="G344" s="455"/>
      <c r="H344" s="456"/>
      <c r="I344" s="182" t="s">
        <v>6</v>
      </c>
      <c r="J344" s="183" t="s">
        <v>5</v>
      </c>
      <c r="K344" s="184" t="str">
        <f>IF(A344="","",(VLOOKUP(A344,生徒名簿表!J:L,3,0)))</f>
        <v/>
      </c>
      <c r="L344" s="185">
        <v>499</v>
      </c>
      <c r="M344" s="164">
        <f t="shared" si="18"/>
        <v>0</v>
      </c>
      <c r="N344" s="455" t="str">
        <f>IF(B344="","",(VLOOKUP(B344,生徒名簿表!J:K,2,0)))</f>
        <v/>
      </c>
      <c r="O344" s="455"/>
      <c r="P344" s="455"/>
      <c r="Q344" s="455"/>
      <c r="R344" s="456"/>
      <c r="S344" s="182" t="s">
        <v>6</v>
      </c>
      <c r="T344" s="183" t="s">
        <v>5</v>
      </c>
      <c r="U344" s="184" t="str">
        <f>IF(B344="","",(VLOOKUP(B344,生徒名簿表!J:L,3,0)))</f>
        <v/>
      </c>
    </row>
    <row r="345" spans="1:21" ht="23.4" customHeight="1" x14ac:dyDescent="0.45">
      <c r="A345" s="177"/>
      <c r="B345" s="178"/>
      <c r="D345" s="164">
        <v>475</v>
      </c>
      <c r="E345" s="165"/>
      <c r="F345" s="454" t="str">
        <f>IF(A345="","",(VLOOKUP(A345,生徒名簿表!J:K,2,0)))</f>
        <v/>
      </c>
      <c r="G345" s="455"/>
      <c r="H345" s="456"/>
      <c r="I345" s="182" t="s">
        <v>6</v>
      </c>
      <c r="J345" s="183" t="s">
        <v>5</v>
      </c>
      <c r="K345" s="184" t="str">
        <f>IF(A345="","",(VLOOKUP(A345,生徒名簿表!J:L,3,0)))</f>
        <v/>
      </c>
      <c r="L345" s="185">
        <v>500</v>
      </c>
      <c r="M345" s="164">
        <f t="shared" si="18"/>
        <v>0</v>
      </c>
      <c r="N345" s="455" t="str">
        <f>IF(B345="","",(VLOOKUP(B345,生徒名簿表!J:K,2,0)))</f>
        <v/>
      </c>
      <c r="O345" s="455"/>
      <c r="P345" s="455"/>
      <c r="Q345" s="455"/>
      <c r="R345" s="456"/>
      <c r="S345" s="182" t="s">
        <v>6</v>
      </c>
      <c r="T345" s="183" t="s">
        <v>5</v>
      </c>
      <c r="U345" s="184" t="str">
        <f>IF(B345="","",(VLOOKUP(B345,生徒名簿表!J:L,3,0)))</f>
        <v/>
      </c>
    </row>
    <row r="346" spans="1:21" ht="4.5" customHeight="1" x14ac:dyDescent="0.45"/>
    <row r="347" spans="1:21" ht="27" customHeight="1" x14ac:dyDescent="0.45">
      <c r="D347" s="446" t="s">
        <v>3</v>
      </c>
      <c r="E347" s="451"/>
      <c r="F347" s="451"/>
      <c r="G347" s="451"/>
      <c r="H347" s="447"/>
      <c r="I347" s="446" t="s">
        <v>733</v>
      </c>
      <c r="J347" s="451"/>
      <c r="K347" s="451"/>
      <c r="L347" s="447"/>
      <c r="M347" s="446" t="s">
        <v>732</v>
      </c>
      <c r="N347" s="451"/>
      <c r="O347" s="451"/>
      <c r="P347" s="451"/>
      <c r="Q347" s="447"/>
      <c r="R347" s="432" t="s">
        <v>731</v>
      </c>
      <c r="S347" s="432"/>
      <c r="T347" s="432"/>
      <c r="U347" s="432"/>
    </row>
    <row r="348" spans="1:21" ht="3.75" customHeight="1" thickBot="1" x14ac:dyDescent="0.5">
      <c r="K348" s="466"/>
      <c r="L348" s="466"/>
      <c r="M348" s="155"/>
    </row>
    <row r="349" spans="1:21" ht="15" customHeight="1" x14ac:dyDescent="0.45">
      <c r="D349" s="467" t="s">
        <v>668</v>
      </c>
      <c r="E349" s="467"/>
      <c r="F349" s="468"/>
      <c r="G349" s="468"/>
      <c r="H349" s="468"/>
      <c r="I349" s="468"/>
      <c r="J349" s="468"/>
      <c r="K349" s="469"/>
      <c r="L349" s="470" t="s">
        <v>0</v>
      </c>
      <c r="M349" s="471"/>
      <c r="N349" s="472"/>
      <c r="O349" s="476">
        <f>O34</f>
        <v>0</v>
      </c>
      <c r="P349" s="477"/>
      <c r="Q349" s="477"/>
      <c r="R349" s="477"/>
      <c r="S349" s="477"/>
      <c r="T349" s="477"/>
      <c r="U349" s="478"/>
    </row>
    <row r="350" spans="1:21" ht="15" customHeight="1" thickBot="1" x14ac:dyDescent="0.5">
      <c r="D350" s="468"/>
      <c r="E350" s="468"/>
      <c r="F350" s="468"/>
      <c r="G350" s="468"/>
      <c r="H350" s="468"/>
      <c r="I350" s="468"/>
      <c r="J350" s="468"/>
      <c r="K350" s="469"/>
      <c r="L350" s="473"/>
      <c r="M350" s="474"/>
      <c r="N350" s="475"/>
      <c r="O350" s="479"/>
      <c r="P350" s="480"/>
      <c r="Q350" s="480"/>
      <c r="R350" s="480"/>
      <c r="S350" s="480"/>
      <c r="T350" s="480"/>
      <c r="U350" s="481"/>
    </row>
  </sheetData>
  <mergeCells count="760">
    <mergeCell ref="D2:E2"/>
    <mergeCell ref="F2:G2"/>
    <mergeCell ref="I2:J2"/>
    <mergeCell ref="K2:L2"/>
    <mergeCell ref="M2:O2"/>
    <mergeCell ref="P2:Q2"/>
    <mergeCell ref="F6:H6"/>
    <mergeCell ref="N6:R6"/>
    <mergeCell ref="D1:O1"/>
    <mergeCell ref="P1:Q1"/>
    <mergeCell ref="R1:U1"/>
    <mergeCell ref="F7:H7"/>
    <mergeCell ref="N7:R7"/>
    <mergeCell ref="F8:H8"/>
    <mergeCell ref="N8:R8"/>
    <mergeCell ref="D3:E3"/>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I32:L32"/>
    <mergeCell ref="M32:Q32"/>
    <mergeCell ref="R32:U32"/>
    <mergeCell ref="F27:H27"/>
    <mergeCell ref="N27:R27"/>
    <mergeCell ref="F28:H28"/>
    <mergeCell ref="N28:R28"/>
    <mergeCell ref="F29:H29"/>
    <mergeCell ref="N29:R29"/>
    <mergeCell ref="K33:L33"/>
    <mergeCell ref="D34:K35"/>
    <mergeCell ref="L34:N35"/>
    <mergeCell ref="O34:U35"/>
    <mergeCell ref="D37:E37"/>
    <mergeCell ref="F37:G37"/>
    <mergeCell ref="I37:J37"/>
    <mergeCell ref="K37:L37"/>
    <mergeCell ref="M37:O37"/>
    <mergeCell ref="D36:O36"/>
    <mergeCell ref="P36:Q36"/>
    <mergeCell ref="R36:U36"/>
    <mergeCell ref="F40:H40"/>
    <mergeCell ref="I40:K40"/>
    <mergeCell ref="N40:R40"/>
    <mergeCell ref="S40:U40"/>
    <mergeCell ref="F41:H41"/>
    <mergeCell ref="N41:R41"/>
    <mergeCell ref="P37:Q37"/>
    <mergeCell ref="D38:E38"/>
    <mergeCell ref="F38:G38"/>
    <mergeCell ref="I38:O38"/>
    <mergeCell ref="P38:Q38"/>
    <mergeCell ref="R38:U38"/>
    <mergeCell ref="F45:H45"/>
    <mergeCell ref="N45:R45"/>
    <mergeCell ref="F46:H46"/>
    <mergeCell ref="N46:R46"/>
    <mergeCell ref="F47:H47"/>
    <mergeCell ref="N47:R47"/>
    <mergeCell ref="F42:H42"/>
    <mergeCell ref="N42:R42"/>
    <mergeCell ref="F43:H43"/>
    <mergeCell ref="N43:R43"/>
    <mergeCell ref="F44:H44"/>
    <mergeCell ref="N44:R44"/>
    <mergeCell ref="F51:H51"/>
    <mergeCell ref="N51:R51"/>
    <mergeCell ref="F52:H52"/>
    <mergeCell ref="N52:R52"/>
    <mergeCell ref="F53:H53"/>
    <mergeCell ref="N53:R53"/>
    <mergeCell ref="F48:H48"/>
    <mergeCell ref="N48:R48"/>
    <mergeCell ref="F49:H49"/>
    <mergeCell ref="N49:R49"/>
    <mergeCell ref="F50:H50"/>
    <mergeCell ref="N50:R50"/>
    <mergeCell ref="F57:H57"/>
    <mergeCell ref="N57:R57"/>
    <mergeCell ref="F58:H58"/>
    <mergeCell ref="N58:R58"/>
    <mergeCell ref="F59:H59"/>
    <mergeCell ref="N59:R59"/>
    <mergeCell ref="F54:H54"/>
    <mergeCell ref="N54:R54"/>
    <mergeCell ref="F55:H55"/>
    <mergeCell ref="N55:R55"/>
    <mergeCell ref="F56:H56"/>
    <mergeCell ref="N56:R56"/>
    <mergeCell ref="F63:H63"/>
    <mergeCell ref="N63:R63"/>
    <mergeCell ref="F64:H64"/>
    <mergeCell ref="N64:R64"/>
    <mergeCell ref="F65:H65"/>
    <mergeCell ref="N65:R65"/>
    <mergeCell ref="F60:H60"/>
    <mergeCell ref="N60:R60"/>
    <mergeCell ref="F61:H61"/>
    <mergeCell ref="N61:R61"/>
    <mergeCell ref="F62:H62"/>
    <mergeCell ref="N62:R62"/>
    <mergeCell ref="R67:U67"/>
    <mergeCell ref="K68:L68"/>
    <mergeCell ref="D69:K70"/>
    <mergeCell ref="L69:N70"/>
    <mergeCell ref="O69:U70"/>
    <mergeCell ref="D71:O71"/>
    <mergeCell ref="P71:Q71"/>
    <mergeCell ref="R71:U71"/>
    <mergeCell ref="F76:H76"/>
    <mergeCell ref="N76:R76"/>
    <mergeCell ref="D72:E72"/>
    <mergeCell ref="F72:G72"/>
    <mergeCell ref="I72:J72"/>
    <mergeCell ref="K72:L72"/>
    <mergeCell ref="M72:O72"/>
    <mergeCell ref="P72:Q72"/>
    <mergeCell ref="D67:H67"/>
    <mergeCell ref="I67:L67"/>
    <mergeCell ref="M67:Q67"/>
    <mergeCell ref="F77:H77"/>
    <mergeCell ref="N77:R77"/>
    <mergeCell ref="F78:H78"/>
    <mergeCell ref="N78:R78"/>
    <mergeCell ref="D73:E73"/>
    <mergeCell ref="F73:G73"/>
    <mergeCell ref="I73:O73"/>
    <mergeCell ref="P73:Q73"/>
    <mergeCell ref="R73:U73"/>
    <mergeCell ref="F75:H75"/>
    <mergeCell ref="I75:K75"/>
    <mergeCell ref="N75:R75"/>
    <mergeCell ref="S75:U75"/>
    <mergeCell ref="F82:H82"/>
    <mergeCell ref="N82:R82"/>
    <mergeCell ref="F83:H83"/>
    <mergeCell ref="N83:R83"/>
    <mergeCell ref="F84:H84"/>
    <mergeCell ref="N84:R84"/>
    <mergeCell ref="F79:H79"/>
    <mergeCell ref="N79:R79"/>
    <mergeCell ref="F80:H80"/>
    <mergeCell ref="N80:R80"/>
    <mergeCell ref="F81:H81"/>
    <mergeCell ref="N81:R81"/>
    <mergeCell ref="F88:H88"/>
    <mergeCell ref="N88:R88"/>
    <mergeCell ref="F89:H89"/>
    <mergeCell ref="N89:R89"/>
    <mergeCell ref="F90:H90"/>
    <mergeCell ref="N90:R90"/>
    <mergeCell ref="F85:H85"/>
    <mergeCell ref="N85:R85"/>
    <mergeCell ref="F86:H86"/>
    <mergeCell ref="N86:R86"/>
    <mergeCell ref="F87:H87"/>
    <mergeCell ref="N87:R87"/>
    <mergeCell ref="F94:H94"/>
    <mergeCell ref="N94:R94"/>
    <mergeCell ref="F95:H95"/>
    <mergeCell ref="N95:R95"/>
    <mergeCell ref="F96:H96"/>
    <mergeCell ref="N96:R96"/>
    <mergeCell ref="F91:H91"/>
    <mergeCell ref="N91:R91"/>
    <mergeCell ref="F92:H92"/>
    <mergeCell ref="N92:R92"/>
    <mergeCell ref="F93:H93"/>
    <mergeCell ref="N93:R93"/>
    <mergeCell ref="F100:H100"/>
    <mergeCell ref="N100:R100"/>
    <mergeCell ref="D102:H102"/>
    <mergeCell ref="I102:L102"/>
    <mergeCell ref="M102:Q102"/>
    <mergeCell ref="R102:U102"/>
    <mergeCell ref="F97:H97"/>
    <mergeCell ref="N97:R97"/>
    <mergeCell ref="F98:H98"/>
    <mergeCell ref="N98:R98"/>
    <mergeCell ref="F99:H99"/>
    <mergeCell ref="N99:R99"/>
    <mergeCell ref="K103:L103"/>
    <mergeCell ref="D104:K105"/>
    <mergeCell ref="L104:N105"/>
    <mergeCell ref="O104:U105"/>
    <mergeCell ref="D107:E107"/>
    <mergeCell ref="F107:G107"/>
    <mergeCell ref="I107:J107"/>
    <mergeCell ref="K107:L107"/>
    <mergeCell ref="M107:O107"/>
    <mergeCell ref="D106:O106"/>
    <mergeCell ref="P106:Q106"/>
    <mergeCell ref="R106:U106"/>
    <mergeCell ref="F110:H110"/>
    <mergeCell ref="I110:K110"/>
    <mergeCell ref="N110:R110"/>
    <mergeCell ref="S110:U110"/>
    <mergeCell ref="F111:H111"/>
    <mergeCell ref="N111:R111"/>
    <mergeCell ref="P107:Q107"/>
    <mergeCell ref="D108:E108"/>
    <mergeCell ref="F108:G108"/>
    <mergeCell ref="I108:O108"/>
    <mergeCell ref="P108:Q108"/>
    <mergeCell ref="R108:U108"/>
    <mergeCell ref="F115:H115"/>
    <mergeCell ref="N115:R115"/>
    <mergeCell ref="F116:H116"/>
    <mergeCell ref="N116:R116"/>
    <mergeCell ref="F117:H117"/>
    <mergeCell ref="N117:R117"/>
    <mergeCell ref="F112:H112"/>
    <mergeCell ref="N112:R112"/>
    <mergeCell ref="F113:H113"/>
    <mergeCell ref="N113:R113"/>
    <mergeCell ref="F114:H114"/>
    <mergeCell ref="N114:R114"/>
    <mergeCell ref="F121:H121"/>
    <mergeCell ref="N121:R121"/>
    <mergeCell ref="F122:H122"/>
    <mergeCell ref="N122:R122"/>
    <mergeCell ref="F123:H123"/>
    <mergeCell ref="N123:R123"/>
    <mergeCell ref="F118:H118"/>
    <mergeCell ref="N118:R118"/>
    <mergeCell ref="F119:H119"/>
    <mergeCell ref="N119:R119"/>
    <mergeCell ref="F120:H120"/>
    <mergeCell ref="N120:R120"/>
    <mergeCell ref="F127:H127"/>
    <mergeCell ref="N127:R127"/>
    <mergeCell ref="F128:H128"/>
    <mergeCell ref="N128:R128"/>
    <mergeCell ref="F129:H129"/>
    <mergeCell ref="N129:R129"/>
    <mergeCell ref="F124:H124"/>
    <mergeCell ref="N124:R124"/>
    <mergeCell ref="F125:H125"/>
    <mergeCell ref="N125:R125"/>
    <mergeCell ref="F126:H126"/>
    <mergeCell ref="N126:R126"/>
    <mergeCell ref="F133:H133"/>
    <mergeCell ref="N133:R133"/>
    <mergeCell ref="F134:H134"/>
    <mergeCell ref="N134:R134"/>
    <mergeCell ref="F135:H135"/>
    <mergeCell ref="N135:R135"/>
    <mergeCell ref="F130:H130"/>
    <mergeCell ref="N130:R130"/>
    <mergeCell ref="F131:H131"/>
    <mergeCell ref="N131:R131"/>
    <mergeCell ref="F132:H132"/>
    <mergeCell ref="N132:R132"/>
    <mergeCell ref="R137:U137"/>
    <mergeCell ref="K138:L138"/>
    <mergeCell ref="D139:K140"/>
    <mergeCell ref="L139:N140"/>
    <mergeCell ref="O139:U140"/>
    <mergeCell ref="D141:O141"/>
    <mergeCell ref="P141:Q141"/>
    <mergeCell ref="R141:U141"/>
    <mergeCell ref="F146:H146"/>
    <mergeCell ref="N146:R146"/>
    <mergeCell ref="D142:E142"/>
    <mergeCell ref="F142:G142"/>
    <mergeCell ref="I142:J142"/>
    <mergeCell ref="K142:L142"/>
    <mergeCell ref="M142:O142"/>
    <mergeCell ref="P142:Q142"/>
    <mergeCell ref="D137:H137"/>
    <mergeCell ref="I137:L137"/>
    <mergeCell ref="M137:Q137"/>
    <mergeCell ref="F147:H147"/>
    <mergeCell ref="N147:R147"/>
    <mergeCell ref="F148:H148"/>
    <mergeCell ref="N148:R148"/>
    <mergeCell ref="D143:E143"/>
    <mergeCell ref="F143:G143"/>
    <mergeCell ref="I143:O143"/>
    <mergeCell ref="P143:Q143"/>
    <mergeCell ref="R143:U143"/>
    <mergeCell ref="F145:H145"/>
    <mergeCell ref="I145:K145"/>
    <mergeCell ref="N145:R145"/>
    <mergeCell ref="S145:U145"/>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70:H170"/>
    <mergeCell ref="N170:R170"/>
    <mergeCell ref="D172:H172"/>
    <mergeCell ref="I172:L172"/>
    <mergeCell ref="M172:Q172"/>
    <mergeCell ref="R172:U172"/>
    <mergeCell ref="F167:H167"/>
    <mergeCell ref="N167:R167"/>
    <mergeCell ref="F168:H168"/>
    <mergeCell ref="N168:R168"/>
    <mergeCell ref="F169:H169"/>
    <mergeCell ref="N169:R169"/>
    <mergeCell ref="K173:L173"/>
    <mergeCell ref="D174:K175"/>
    <mergeCell ref="L174:N175"/>
    <mergeCell ref="O174:U175"/>
    <mergeCell ref="D177:E177"/>
    <mergeCell ref="F177:G177"/>
    <mergeCell ref="I177:J177"/>
    <mergeCell ref="K177:L177"/>
    <mergeCell ref="M177:O177"/>
    <mergeCell ref="D176:O176"/>
    <mergeCell ref="P176:Q176"/>
    <mergeCell ref="R176:U176"/>
    <mergeCell ref="F180:H180"/>
    <mergeCell ref="I180:K180"/>
    <mergeCell ref="N180:R180"/>
    <mergeCell ref="S180:U180"/>
    <mergeCell ref="F181:H181"/>
    <mergeCell ref="N181:R181"/>
    <mergeCell ref="P177:Q177"/>
    <mergeCell ref="D178:E178"/>
    <mergeCell ref="F178:G178"/>
    <mergeCell ref="I178:O178"/>
    <mergeCell ref="P178:Q178"/>
    <mergeCell ref="R178:U178"/>
    <mergeCell ref="F185:H185"/>
    <mergeCell ref="N185:R185"/>
    <mergeCell ref="F186:H186"/>
    <mergeCell ref="N186:R186"/>
    <mergeCell ref="F187:H187"/>
    <mergeCell ref="N187:R187"/>
    <mergeCell ref="F182:H182"/>
    <mergeCell ref="N182:R182"/>
    <mergeCell ref="F183:H183"/>
    <mergeCell ref="N183:R183"/>
    <mergeCell ref="F184:H184"/>
    <mergeCell ref="N184:R184"/>
    <mergeCell ref="F191:H191"/>
    <mergeCell ref="N191:R191"/>
    <mergeCell ref="F192:H192"/>
    <mergeCell ref="N192:R192"/>
    <mergeCell ref="F193:H193"/>
    <mergeCell ref="N193:R193"/>
    <mergeCell ref="F188:H188"/>
    <mergeCell ref="N188:R188"/>
    <mergeCell ref="F189:H189"/>
    <mergeCell ref="N189:R189"/>
    <mergeCell ref="F190:H190"/>
    <mergeCell ref="N190:R190"/>
    <mergeCell ref="F197:H197"/>
    <mergeCell ref="N197:R197"/>
    <mergeCell ref="F198:H198"/>
    <mergeCell ref="N198:R198"/>
    <mergeCell ref="F199:H199"/>
    <mergeCell ref="N199:R199"/>
    <mergeCell ref="F194:H194"/>
    <mergeCell ref="N194:R194"/>
    <mergeCell ref="F195:H195"/>
    <mergeCell ref="N195:R195"/>
    <mergeCell ref="F196:H196"/>
    <mergeCell ref="N196:R196"/>
    <mergeCell ref="F203:H203"/>
    <mergeCell ref="N203:R203"/>
    <mergeCell ref="F204:H204"/>
    <mergeCell ref="N204:R204"/>
    <mergeCell ref="F205:H205"/>
    <mergeCell ref="N205:R205"/>
    <mergeCell ref="F200:H200"/>
    <mergeCell ref="N200:R200"/>
    <mergeCell ref="F201:H201"/>
    <mergeCell ref="N201:R201"/>
    <mergeCell ref="F202:H202"/>
    <mergeCell ref="N202:R202"/>
    <mergeCell ref="R207:U207"/>
    <mergeCell ref="K208:L208"/>
    <mergeCell ref="D209:K210"/>
    <mergeCell ref="L209:N210"/>
    <mergeCell ref="O209:U210"/>
    <mergeCell ref="D211:O211"/>
    <mergeCell ref="P211:Q211"/>
    <mergeCell ref="R211:U211"/>
    <mergeCell ref="F216:H216"/>
    <mergeCell ref="N216:R216"/>
    <mergeCell ref="D212:E212"/>
    <mergeCell ref="F212:G212"/>
    <mergeCell ref="I212:J212"/>
    <mergeCell ref="K212:L212"/>
    <mergeCell ref="M212:O212"/>
    <mergeCell ref="P212:Q212"/>
    <mergeCell ref="D207:H207"/>
    <mergeCell ref="I207:L207"/>
    <mergeCell ref="M207:Q207"/>
    <mergeCell ref="F217:H217"/>
    <mergeCell ref="N217:R217"/>
    <mergeCell ref="F218:H218"/>
    <mergeCell ref="N218:R218"/>
    <mergeCell ref="D213:E213"/>
    <mergeCell ref="F213:G213"/>
    <mergeCell ref="I213:O213"/>
    <mergeCell ref="P213:Q213"/>
    <mergeCell ref="R213:U213"/>
    <mergeCell ref="F215:H215"/>
    <mergeCell ref="I215:K215"/>
    <mergeCell ref="N215:R215"/>
    <mergeCell ref="S215:U215"/>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40:H240"/>
    <mergeCell ref="N240:R240"/>
    <mergeCell ref="D242:H242"/>
    <mergeCell ref="I242:L242"/>
    <mergeCell ref="M242:Q242"/>
    <mergeCell ref="R242:U242"/>
    <mergeCell ref="F237:H237"/>
    <mergeCell ref="N237:R237"/>
    <mergeCell ref="F238:H238"/>
    <mergeCell ref="N238:R238"/>
    <mergeCell ref="F239:H239"/>
    <mergeCell ref="N239:R239"/>
    <mergeCell ref="K243:L243"/>
    <mergeCell ref="D244:K245"/>
    <mergeCell ref="L244:N245"/>
    <mergeCell ref="O244:U245"/>
    <mergeCell ref="D247:E247"/>
    <mergeCell ref="F247:G247"/>
    <mergeCell ref="I247:J247"/>
    <mergeCell ref="K247:L247"/>
    <mergeCell ref="M247:O247"/>
    <mergeCell ref="D246:O246"/>
    <mergeCell ref="P246:Q246"/>
    <mergeCell ref="R246:U246"/>
    <mergeCell ref="F250:H250"/>
    <mergeCell ref="I250:K250"/>
    <mergeCell ref="N250:R250"/>
    <mergeCell ref="S250:U250"/>
    <mergeCell ref="F251:H251"/>
    <mergeCell ref="N251:R251"/>
    <mergeCell ref="P247:Q247"/>
    <mergeCell ref="D248:E248"/>
    <mergeCell ref="F248:G248"/>
    <mergeCell ref="I248:O248"/>
    <mergeCell ref="P248:Q248"/>
    <mergeCell ref="R248:U248"/>
    <mergeCell ref="F255:H255"/>
    <mergeCell ref="N255:R255"/>
    <mergeCell ref="F256:H256"/>
    <mergeCell ref="N256:R256"/>
    <mergeCell ref="F257:H257"/>
    <mergeCell ref="N257:R257"/>
    <mergeCell ref="F252:H252"/>
    <mergeCell ref="N252:R252"/>
    <mergeCell ref="F253:H253"/>
    <mergeCell ref="N253:R253"/>
    <mergeCell ref="F254:H254"/>
    <mergeCell ref="N254:R254"/>
    <mergeCell ref="F261:H261"/>
    <mergeCell ref="N261:R261"/>
    <mergeCell ref="F262:H262"/>
    <mergeCell ref="N262:R262"/>
    <mergeCell ref="F263:H263"/>
    <mergeCell ref="N263:R263"/>
    <mergeCell ref="F258:H258"/>
    <mergeCell ref="N258:R258"/>
    <mergeCell ref="F259:H259"/>
    <mergeCell ref="N259:R259"/>
    <mergeCell ref="F260:H260"/>
    <mergeCell ref="N260:R260"/>
    <mergeCell ref="F267:H267"/>
    <mergeCell ref="N267:R267"/>
    <mergeCell ref="F268:H268"/>
    <mergeCell ref="N268:R268"/>
    <mergeCell ref="F269:H269"/>
    <mergeCell ref="N269:R269"/>
    <mergeCell ref="F264:H264"/>
    <mergeCell ref="N264:R264"/>
    <mergeCell ref="F265:H265"/>
    <mergeCell ref="N265:R265"/>
    <mergeCell ref="F266:H266"/>
    <mergeCell ref="N266:R266"/>
    <mergeCell ref="F273:H273"/>
    <mergeCell ref="N273:R273"/>
    <mergeCell ref="F274:H274"/>
    <mergeCell ref="N274:R274"/>
    <mergeCell ref="F275:H275"/>
    <mergeCell ref="N275:R275"/>
    <mergeCell ref="F270:H270"/>
    <mergeCell ref="N270:R270"/>
    <mergeCell ref="F271:H271"/>
    <mergeCell ref="N271:R271"/>
    <mergeCell ref="F272:H272"/>
    <mergeCell ref="N272:R272"/>
    <mergeCell ref="R277:U277"/>
    <mergeCell ref="K278:L278"/>
    <mergeCell ref="D279:K280"/>
    <mergeCell ref="L279:N280"/>
    <mergeCell ref="O279:U280"/>
    <mergeCell ref="D281:O281"/>
    <mergeCell ref="P281:Q281"/>
    <mergeCell ref="R281:U281"/>
    <mergeCell ref="F286:H286"/>
    <mergeCell ref="N286:R286"/>
    <mergeCell ref="D282:E282"/>
    <mergeCell ref="F282:G282"/>
    <mergeCell ref="I282:J282"/>
    <mergeCell ref="K282:L282"/>
    <mergeCell ref="M282:O282"/>
    <mergeCell ref="P282:Q282"/>
    <mergeCell ref="D277:H277"/>
    <mergeCell ref="I277:L277"/>
    <mergeCell ref="M277:Q277"/>
    <mergeCell ref="F287:H287"/>
    <mergeCell ref="N287:R287"/>
    <mergeCell ref="F288:H288"/>
    <mergeCell ref="N288:R288"/>
    <mergeCell ref="D283:E283"/>
    <mergeCell ref="F283:G283"/>
    <mergeCell ref="I283:O283"/>
    <mergeCell ref="P283:Q283"/>
    <mergeCell ref="R283:U283"/>
    <mergeCell ref="F285:H285"/>
    <mergeCell ref="I285:K285"/>
    <mergeCell ref="N285:R285"/>
    <mergeCell ref="S285:U285"/>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98:H298"/>
    <mergeCell ref="N298:R298"/>
    <mergeCell ref="F299:H299"/>
    <mergeCell ref="N299:R299"/>
    <mergeCell ref="F300:H300"/>
    <mergeCell ref="N300:R300"/>
    <mergeCell ref="F295:H295"/>
    <mergeCell ref="N295:R295"/>
    <mergeCell ref="F296:H296"/>
    <mergeCell ref="N296:R296"/>
    <mergeCell ref="F297:H297"/>
    <mergeCell ref="N297:R297"/>
    <mergeCell ref="F304:H304"/>
    <mergeCell ref="N304:R304"/>
    <mergeCell ref="F305:H305"/>
    <mergeCell ref="N305:R305"/>
    <mergeCell ref="F306:H306"/>
    <mergeCell ref="N306:R306"/>
    <mergeCell ref="F301:H301"/>
    <mergeCell ref="N301:R301"/>
    <mergeCell ref="F302:H302"/>
    <mergeCell ref="N302:R302"/>
    <mergeCell ref="F303:H303"/>
    <mergeCell ref="N303:R303"/>
    <mergeCell ref="F310:H310"/>
    <mergeCell ref="N310:R310"/>
    <mergeCell ref="D312:H312"/>
    <mergeCell ref="I312:L312"/>
    <mergeCell ref="M312:Q312"/>
    <mergeCell ref="R312:U312"/>
    <mergeCell ref="F307:H307"/>
    <mergeCell ref="N307:R307"/>
    <mergeCell ref="F308:H308"/>
    <mergeCell ref="N308:R308"/>
    <mergeCell ref="F309:H309"/>
    <mergeCell ref="N309:R309"/>
    <mergeCell ref="K313:L313"/>
    <mergeCell ref="D314:K315"/>
    <mergeCell ref="L314:N315"/>
    <mergeCell ref="O314:U315"/>
    <mergeCell ref="D317:E317"/>
    <mergeCell ref="F317:G317"/>
    <mergeCell ref="I317:J317"/>
    <mergeCell ref="K317:L317"/>
    <mergeCell ref="M317:O317"/>
    <mergeCell ref="D316:O316"/>
    <mergeCell ref="P316:Q316"/>
    <mergeCell ref="R316:U316"/>
    <mergeCell ref="S320:U320"/>
    <mergeCell ref="F321:H321"/>
    <mergeCell ref="N321:R321"/>
    <mergeCell ref="P317:Q317"/>
    <mergeCell ref="D318:E318"/>
    <mergeCell ref="F318:G318"/>
    <mergeCell ref="I318:O318"/>
    <mergeCell ref="P318:Q318"/>
    <mergeCell ref="R318:U318"/>
    <mergeCell ref="F322:H322"/>
    <mergeCell ref="N322:R322"/>
    <mergeCell ref="F323:H323"/>
    <mergeCell ref="N323:R323"/>
    <mergeCell ref="F324:H324"/>
    <mergeCell ref="N324:R324"/>
    <mergeCell ref="F320:H320"/>
    <mergeCell ref="I320:K320"/>
    <mergeCell ref="N320:R320"/>
    <mergeCell ref="F328:H328"/>
    <mergeCell ref="N328:R328"/>
    <mergeCell ref="F329:H329"/>
    <mergeCell ref="N329:R329"/>
    <mergeCell ref="F330:H330"/>
    <mergeCell ref="N330:R330"/>
    <mergeCell ref="F325:H325"/>
    <mergeCell ref="N325:R325"/>
    <mergeCell ref="F326:H326"/>
    <mergeCell ref="N326:R326"/>
    <mergeCell ref="F327:H327"/>
    <mergeCell ref="N327:R327"/>
    <mergeCell ref="F334:H334"/>
    <mergeCell ref="N334:R334"/>
    <mergeCell ref="F335:H335"/>
    <mergeCell ref="N335:R335"/>
    <mergeCell ref="F336:H336"/>
    <mergeCell ref="N336:R336"/>
    <mergeCell ref="F331:H331"/>
    <mergeCell ref="N331:R331"/>
    <mergeCell ref="F332:H332"/>
    <mergeCell ref="N332:R332"/>
    <mergeCell ref="F333:H333"/>
    <mergeCell ref="N333:R333"/>
    <mergeCell ref="F340:H340"/>
    <mergeCell ref="N340:R340"/>
    <mergeCell ref="F341:H341"/>
    <mergeCell ref="N341:R341"/>
    <mergeCell ref="F342:H342"/>
    <mergeCell ref="N342:R342"/>
    <mergeCell ref="F337:H337"/>
    <mergeCell ref="N337:R337"/>
    <mergeCell ref="F338:H338"/>
    <mergeCell ref="N338:R338"/>
    <mergeCell ref="F339:H339"/>
    <mergeCell ref="N339:R339"/>
    <mergeCell ref="D347:H347"/>
    <mergeCell ref="I347:L347"/>
    <mergeCell ref="M347:Q347"/>
    <mergeCell ref="R347:U347"/>
    <mergeCell ref="K348:L348"/>
    <mergeCell ref="D349:K350"/>
    <mergeCell ref="L349:N350"/>
    <mergeCell ref="O349:U350"/>
    <mergeCell ref="F343:H343"/>
    <mergeCell ref="N343:R343"/>
    <mergeCell ref="F344:H344"/>
    <mergeCell ref="N344:R344"/>
    <mergeCell ref="F345:H345"/>
    <mergeCell ref="N345:R345"/>
  </mergeCells>
  <phoneticPr fontId="1"/>
  <dataValidations count="1">
    <dataValidation type="list" allowBlank="1" showInputMessage="1" showErrorMessage="1" sqref="M2 M37 M72 M107 M142 M177 M212 M247 M282 M317" xr:uid="{E5D1486F-209B-49BA-88D5-D965C2CFA5B1}">
      <formula1>"小1,小2,小3,小4,小5,小6,中1,中2,中3,"</formula1>
    </dataValidation>
  </dataValidations>
  <printOptions horizontalCentered="1" verticalCentered="1"/>
  <pageMargins left="0.19685039370078741" right="0.19685039370078741" top="0.39370078740157483" bottom="0.39370078740157483" header="0.31496062992125984" footer="0.31496062992125984"/>
  <pageSetup paperSize="9"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最初にお読み願います</vt:lpstr>
      <vt:lpstr>学校番号一覧</vt:lpstr>
      <vt:lpstr>校内審査点数計算</vt:lpstr>
      <vt:lpstr>出品明細書</vt:lpstr>
      <vt:lpstr>出品目録記入法</vt:lpstr>
      <vt:lpstr>生徒名簿表</vt:lpstr>
      <vt:lpstr>絵画　出品目録 </vt:lpstr>
      <vt:lpstr>版画　出品目録 </vt:lpstr>
      <vt:lpstr>デザイン　出品目録 </vt:lpstr>
      <vt:lpstr>'デザイン　出品目録 '!Print_Area</vt:lpstr>
      <vt:lpstr>'絵画　出品目録 '!Print_Area</vt:lpstr>
      <vt:lpstr>最初にお読み願います!Print_Area</vt:lpstr>
      <vt:lpstr>出品目録記入法!Print_Area</vt:lpstr>
      <vt:lpstr>'版画　出品目録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教育出版社 株式会社</cp:lastModifiedBy>
  <cp:lastPrinted>2024-07-24T06:47:00Z</cp:lastPrinted>
  <dcterms:created xsi:type="dcterms:W3CDTF">2023-06-26T23:44:08Z</dcterms:created>
  <dcterms:modified xsi:type="dcterms:W3CDTF">2024-10-02T08:42:15Z</dcterms:modified>
</cp:coreProperties>
</file>